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Data/merlijnv/Library/CloudStorage/OneDrive-Personal/Documents/Spreadsheets/"/>
    </mc:Choice>
  </mc:AlternateContent>
  <xr:revisionPtr revIDLastSave="0" documentId="13_ncr:1_{4E72FFF1-4CEB-DD48-BDF6-E2FF264121F2}" xr6:coauthVersionLast="47" xr6:coauthVersionMax="47" xr10:uidLastSave="{00000000-0000-0000-0000-000000000000}"/>
  <workbookProtection workbookAlgorithmName="SHA-512" workbookHashValue="PcXWQjM0LFde+JxW6/ls657oJ2mKJOpSSm28WOETjzBI50jalmLp1eLPuZH1mJsgeDkmCYboaiNT13GNUGVATw==" workbookSaltValue="b5RF+LUo94L3Sgo6j0X9Pg==" workbookSpinCount="100000" lockStructure="1"/>
  <bookViews>
    <workbookView xWindow="0" yWindow="0" windowWidth="28800" windowHeight="18000" tabRatio="515" xr2:uid="{00000000-000D-0000-FFFF-FFFF00000000}"/>
  </bookViews>
  <sheets>
    <sheet name="Dashboard" sheetId="16" r:id="rId1"/>
    <sheet name="Calc" sheetId="2" state="hidden" r:id="rId2"/>
  </sheets>
  <definedNames>
    <definedName name="__xlchart.v1.0" hidden="1">Calc!$F$8:$F$728</definedName>
    <definedName name="__xlchart.v1.1" hidden="1">Calc!$H$8:$H$728</definedName>
    <definedName name="__xlchart.v1.2" hidden="1">Calc!$F$8:$F$728</definedName>
    <definedName name="__xlchart.v1.3" hidden="1">Calc!$H$8:$H$728</definedName>
    <definedName name="__xlchart.v1.4" hidden="1">Calc!$F$8:$F$728</definedName>
    <definedName name="__xlchart.v1.5" hidden="1">Calc!$H$8:$H$728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" i="2" l="1"/>
  <c r="AE3" i="2" s="1"/>
  <c r="AD2" i="2"/>
  <c r="AE2" i="2" s="1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30" i="2"/>
  <c r="AC231" i="2"/>
  <c r="AC232" i="2"/>
  <c r="AC233" i="2"/>
  <c r="AC234" i="2"/>
  <c r="AC235" i="2"/>
  <c r="AC236" i="2"/>
  <c r="AC237" i="2"/>
  <c r="AC238" i="2"/>
  <c r="AC239" i="2"/>
  <c r="AC240" i="2"/>
  <c r="AC241" i="2"/>
  <c r="AC242" i="2"/>
  <c r="AC243" i="2"/>
  <c r="AC244" i="2"/>
  <c r="AC245" i="2"/>
  <c r="AC246" i="2"/>
  <c r="AC247" i="2"/>
  <c r="AC248" i="2"/>
  <c r="AC249" i="2"/>
  <c r="AC250" i="2"/>
  <c r="AC251" i="2"/>
  <c r="AC252" i="2"/>
  <c r="AC253" i="2"/>
  <c r="AC254" i="2"/>
  <c r="AC255" i="2"/>
  <c r="AC256" i="2"/>
  <c r="AC257" i="2"/>
  <c r="AC258" i="2"/>
  <c r="AC259" i="2"/>
  <c r="AC260" i="2"/>
  <c r="AC261" i="2"/>
  <c r="AC262" i="2"/>
  <c r="AC263" i="2"/>
  <c r="AC264" i="2"/>
  <c r="AC265" i="2"/>
  <c r="AC266" i="2"/>
  <c r="AC267" i="2"/>
  <c r="AC268" i="2"/>
  <c r="AC269" i="2"/>
  <c r="AC270" i="2"/>
  <c r="AC271" i="2"/>
  <c r="AC272" i="2"/>
  <c r="AC273" i="2"/>
  <c r="AC274" i="2"/>
  <c r="AC275" i="2"/>
  <c r="AC276" i="2"/>
  <c r="AC277" i="2"/>
  <c r="AC278" i="2"/>
  <c r="AC279" i="2"/>
  <c r="AC280" i="2"/>
  <c r="AC281" i="2"/>
  <c r="AC282" i="2"/>
  <c r="AC283" i="2"/>
  <c r="AC284" i="2"/>
  <c r="AC285" i="2"/>
  <c r="AC286" i="2"/>
  <c r="AC287" i="2"/>
  <c r="AC288" i="2"/>
  <c r="AC289" i="2"/>
  <c r="AC290" i="2"/>
  <c r="AC291" i="2"/>
  <c r="AC292" i="2"/>
  <c r="AC293" i="2"/>
  <c r="AC294" i="2"/>
  <c r="AC295" i="2"/>
  <c r="AC296" i="2"/>
  <c r="AC297" i="2"/>
  <c r="AC298" i="2"/>
  <c r="AC299" i="2"/>
  <c r="AC300" i="2"/>
  <c r="AC301" i="2"/>
  <c r="AC302" i="2"/>
  <c r="AC303" i="2"/>
  <c r="AC304" i="2"/>
  <c r="AC305" i="2"/>
  <c r="AC306" i="2"/>
  <c r="AC307" i="2"/>
  <c r="AC308" i="2"/>
  <c r="AC309" i="2"/>
  <c r="AC310" i="2"/>
  <c r="AC311" i="2"/>
  <c r="AC312" i="2"/>
  <c r="AC313" i="2"/>
  <c r="AC314" i="2"/>
  <c r="AC315" i="2"/>
  <c r="AC316" i="2"/>
  <c r="AC317" i="2"/>
  <c r="AC318" i="2"/>
  <c r="AC319" i="2"/>
  <c r="AC320" i="2"/>
  <c r="AC321" i="2"/>
  <c r="AC322" i="2"/>
  <c r="AC323" i="2"/>
  <c r="AC324" i="2"/>
  <c r="AC325" i="2"/>
  <c r="AC326" i="2"/>
  <c r="AC327" i="2"/>
  <c r="AC328" i="2"/>
  <c r="AC329" i="2"/>
  <c r="AC330" i="2"/>
  <c r="AC331" i="2"/>
  <c r="AC332" i="2"/>
  <c r="AC333" i="2"/>
  <c r="AC334" i="2"/>
  <c r="AC335" i="2"/>
  <c r="AC336" i="2"/>
  <c r="AC337" i="2"/>
  <c r="AC338" i="2"/>
  <c r="AC339" i="2"/>
  <c r="AC340" i="2"/>
  <c r="AC341" i="2"/>
  <c r="AC342" i="2"/>
  <c r="AC343" i="2"/>
  <c r="AC344" i="2"/>
  <c r="AC345" i="2"/>
  <c r="AC346" i="2"/>
  <c r="AC347" i="2"/>
  <c r="AC348" i="2"/>
  <c r="AC349" i="2"/>
  <c r="AC350" i="2"/>
  <c r="AC351" i="2"/>
  <c r="AC352" i="2"/>
  <c r="AC353" i="2"/>
  <c r="AC354" i="2"/>
  <c r="AC355" i="2"/>
  <c r="AC356" i="2"/>
  <c r="AC357" i="2"/>
  <c r="AC358" i="2"/>
  <c r="AC359" i="2"/>
  <c r="AC360" i="2"/>
  <c r="AC361" i="2"/>
  <c r="AC362" i="2"/>
  <c r="AC363" i="2"/>
  <c r="AC364" i="2"/>
  <c r="AC365" i="2"/>
  <c r="AC366" i="2"/>
  <c r="AC367" i="2"/>
  <c r="AC368" i="2"/>
  <c r="AC369" i="2"/>
  <c r="AC370" i="2"/>
  <c r="AC371" i="2"/>
  <c r="AC372" i="2"/>
  <c r="AC373" i="2"/>
  <c r="AC374" i="2"/>
  <c r="AC375" i="2"/>
  <c r="AC376" i="2"/>
  <c r="AC377" i="2"/>
  <c r="AC378" i="2"/>
  <c r="AC379" i="2"/>
  <c r="AC380" i="2"/>
  <c r="AC381" i="2"/>
  <c r="AC382" i="2"/>
  <c r="AC383" i="2"/>
  <c r="AC384" i="2"/>
  <c r="AC385" i="2"/>
  <c r="AC386" i="2"/>
  <c r="AC387" i="2"/>
  <c r="AC388" i="2"/>
  <c r="AC389" i="2"/>
  <c r="AC390" i="2"/>
  <c r="AC391" i="2"/>
  <c r="AC392" i="2"/>
  <c r="AC393" i="2"/>
  <c r="AC394" i="2"/>
  <c r="AC395" i="2"/>
  <c r="AC396" i="2"/>
  <c r="AC397" i="2"/>
  <c r="AC398" i="2"/>
  <c r="AC399" i="2"/>
  <c r="AC400" i="2"/>
  <c r="AC401" i="2"/>
  <c r="AC402" i="2"/>
  <c r="AC403" i="2"/>
  <c r="AC404" i="2"/>
  <c r="AC405" i="2"/>
  <c r="AC406" i="2"/>
  <c r="AC407" i="2"/>
  <c r="AC408" i="2"/>
  <c r="AC409" i="2"/>
  <c r="AC410" i="2"/>
  <c r="AC411" i="2"/>
  <c r="AC412" i="2"/>
  <c r="AC413" i="2"/>
  <c r="AC414" i="2"/>
  <c r="AC415" i="2"/>
  <c r="AC416" i="2"/>
  <c r="AC417" i="2"/>
  <c r="AC418" i="2"/>
  <c r="AC419" i="2"/>
  <c r="AC420" i="2"/>
  <c r="AC421" i="2"/>
  <c r="AC422" i="2"/>
  <c r="AC423" i="2"/>
  <c r="AC424" i="2"/>
  <c r="AC425" i="2"/>
  <c r="AC426" i="2"/>
  <c r="AC427" i="2"/>
  <c r="AC428" i="2"/>
  <c r="AC429" i="2"/>
  <c r="AC430" i="2"/>
  <c r="AC431" i="2"/>
  <c r="AC432" i="2"/>
  <c r="AC433" i="2"/>
  <c r="AC434" i="2"/>
  <c r="AC435" i="2"/>
  <c r="AC436" i="2"/>
  <c r="AC437" i="2"/>
  <c r="AC438" i="2"/>
  <c r="AC439" i="2"/>
  <c r="AC440" i="2"/>
  <c r="AC441" i="2"/>
  <c r="AC442" i="2"/>
  <c r="AC443" i="2"/>
  <c r="AC444" i="2"/>
  <c r="AC445" i="2"/>
  <c r="AC446" i="2"/>
  <c r="AC447" i="2"/>
  <c r="AC448" i="2"/>
  <c r="AC449" i="2"/>
  <c r="AC450" i="2"/>
  <c r="AC451" i="2"/>
  <c r="AC452" i="2"/>
  <c r="AC453" i="2"/>
  <c r="AC454" i="2"/>
  <c r="AC455" i="2"/>
  <c r="AC456" i="2"/>
  <c r="AC457" i="2"/>
  <c r="AC458" i="2"/>
  <c r="AC459" i="2"/>
  <c r="AC460" i="2"/>
  <c r="AC461" i="2"/>
  <c r="AC462" i="2"/>
  <c r="AC463" i="2"/>
  <c r="AC464" i="2"/>
  <c r="AC465" i="2"/>
  <c r="AC466" i="2"/>
  <c r="AC467" i="2"/>
  <c r="AC468" i="2"/>
  <c r="AC469" i="2"/>
  <c r="AC470" i="2"/>
  <c r="AC471" i="2"/>
  <c r="AC472" i="2"/>
  <c r="AC473" i="2"/>
  <c r="AC474" i="2"/>
  <c r="AC475" i="2"/>
  <c r="AC476" i="2"/>
  <c r="AC477" i="2"/>
  <c r="AC478" i="2"/>
  <c r="AC479" i="2"/>
  <c r="AC480" i="2"/>
  <c r="AC481" i="2"/>
  <c r="AC482" i="2"/>
  <c r="AC483" i="2"/>
  <c r="AC484" i="2"/>
  <c r="AC485" i="2"/>
  <c r="AC486" i="2"/>
  <c r="AC487" i="2"/>
  <c r="AC488" i="2"/>
  <c r="AC489" i="2"/>
  <c r="AC490" i="2"/>
  <c r="AC491" i="2"/>
  <c r="AC492" i="2"/>
  <c r="AC493" i="2"/>
  <c r="AC494" i="2"/>
  <c r="AC495" i="2"/>
  <c r="AC496" i="2"/>
  <c r="AC497" i="2"/>
  <c r="AC498" i="2"/>
  <c r="AC499" i="2"/>
  <c r="AC500" i="2"/>
  <c r="AC501" i="2"/>
  <c r="AC502" i="2"/>
  <c r="AC503" i="2"/>
  <c r="AC504" i="2"/>
  <c r="AC505" i="2"/>
  <c r="AC506" i="2"/>
  <c r="AC507" i="2"/>
  <c r="AC508" i="2"/>
  <c r="AC509" i="2"/>
  <c r="AC510" i="2"/>
  <c r="AC511" i="2"/>
  <c r="AC512" i="2"/>
  <c r="AC513" i="2"/>
  <c r="AC514" i="2"/>
  <c r="AC515" i="2"/>
  <c r="AC516" i="2"/>
  <c r="AC517" i="2"/>
  <c r="AC518" i="2"/>
  <c r="AC519" i="2"/>
  <c r="AC520" i="2"/>
  <c r="AC521" i="2"/>
  <c r="AC522" i="2"/>
  <c r="AC523" i="2"/>
  <c r="AC524" i="2"/>
  <c r="AC525" i="2"/>
  <c r="AC526" i="2"/>
  <c r="AC527" i="2"/>
  <c r="AC528" i="2"/>
  <c r="AC529" i="2"/>
  <c r="AC530" i="2"/>
  <c r="AC531" i="2"/>
  <c r="AC532" i="2"/>
  <c r="AC533" i="2"/>
  <c r="AC534" i="2"/>
  <c r="AC535" i="2"/>
  <c r="AC536" i="2"/>
  <c r="AC537" i="2"/>
  <c r="AC538" i="2"/>
  <c r="AC539" i="2"/>
  <c r="AC540" i="2"/>
  <c r="AC541" i="2"/>
  <c r="AC542" i="2"/>
  <c r="AC543" i="2"/>
  <c r="AC544" i="2"/>
  <c r="AC545" i="2"/>
  <c r="AC546" i="2"/>
  <c r="AC547" i="2"/>
  <c r="AC548" i="2"/>
  <c r="AC549" i="2"/>
  <c r="AC550" i="2"/>
  <c r="AC551" i="2"/>
  <c r="AC552" i="2"/>
  <c r="AC553" i="2"/>
  <c r="AC554" i="2"/>
  <c r="AC555" i="2"/>
  <c r="AC556" i="2"/>
  <c r="AC557" i="2"/>
  <c r="AC558" i="2"/>
  <c r="AC559" i="2"/>
  <c r="AC560" i="2"/>
  <c r="AC561" i="2"/>
  <c r="AC562" i="2"/>
  <c r="AC563" i="2"/>
  <c r="AC564" i="2"/>
  <c r="AC565" i="2"/>
  <c r="AC566" i="2"/>
  <c r="AC567" i="2"/>
  <c r="AC568" i="2"/>
  <c r="AC569" i="2"/>
  <c r="AC570" i="2"/>
  <c r="AC571" i="2"/>
  <c r="AC572" i="2"/>
  <c r="AC573" i="2"/>
  <c r="AC574" i="2"/>
  <c r="AC575" i="2"/>
  <c r="AC576" i="2"/>
  <c r="AC577" i="2"/>
  <c r="AC578" i="2"/>
  <c r="AC579" i="2"/>
  <c r="AC580" i="2"/>
  <c r="AC581" i="2"/>
  <c r="AC582" i="2"/>
  <c r="AC583" i="2"/>
  <c r="AC584" i="2"/>
  <c r="AC585" i="2"/>
  <c r="AC586" i="2"/>
  <c r="AC587" i="2"/>
  <c r="AC588" i="2"/>
  <c r="AC589" i="2"/>
  <c r="AC590" i="2"/>
  <c r="AC591" i="2"/>
  <c r="AC592" i="2"/>
  <c r="AC593" i="2"/>
  <c r="AC594" i="2"/>
  <c r="AC595" i="2"/>
  <c r="AC596" i="2"/>
  <c r="AC597" i="2"/>
  <c r="AC598" i="2"/>
  <c r="AC599" i="2"/>
  <c r="AC600" i="2"/>
  <c r="AC601" i="2"/>
  <c r="AC602" i="2"/>
  <c r="AC603" i="2"/>
  <c r="AC604" i="2"/>
  <c r="AC605" i="2"/>
  <c r="AC606" i="2"/>
  <c r="AC607" i="2"/>
  <c r="AC608" i="2"/>
  <c r="AC609" i="2"/>
  <c r="AC610" i="2"/>
  <c r="AC611" i="2"/>
  <c r="AC612" i="2"/>
  <c r="AC613" i="2"/>
  <c r="AC614" i="2"/>
  <c r="AC615" i="2"/>
  <c r="AC616" i="2"/>
  <c r="AC617" i="2"/>
  <c r="AC618" i="2"/>
  <c r="AC619" i="2"/>
  <c r="AC620" i="2"/>
  <c r="AC621" i="2"/>
  <c r="AC622" i="2"/>
  <c r="AC623" i="2"/>
  <c r="AC624" i="2"/>
  <c r="AC625" i="2"/>
  <c r="AC626" i="2"/>
  <c r="AC627" i="2"/>
  <c r="AC628" i="2"/>
  <c r="AC629" i="2"/>
  <c r="AC630" i="2"/>
  <c r="AC631" i="2"/>
  <c r="AC632" i="2"/>
  <c r="AC633" i="2"/>
  <c r="AC634" i="2"/>
  <c r="AC635" i="2"/>
  <c r="AC636" i="2"/>
  <c r="AC637" i="2"/>
  <c r="AC638" i="2"/>
  <c r="AC639" i="2"/>
  <c r="AC640" i="2"/>
  <c r="AC641" i="2"/>
  <c r="AC642" i="2"/>
  <c r="AC643" i="2"/>
  <c r="AC644" i="2"/>
  <c r="AC645" i="2"/>
  <c r="AC646" i="2"/>
  <c r="AC647" i="2"/>
  <c r="AC648" i="2"/>
  <c r="AC649" i="2"/>
  <c r="AC650" i="2"/>
  <c r="AC651" i="2"/>
  <c r="AC652" i="2"/>
  <c r="AC653" i="2"/>
  <c r="AC654" i="2"/>
  <c r="AC655" i="2"/>
  <c r="AC656" i="2"/>
  <c r="AC657" i="2"/>
  <c r="AC658" i="2"/>
  <c r="AC659" i="2"/>
  <c r="AC660" i="2"/>
  <c r="AC661" i="2"/>
  <c r="AC662" i="2"/>
  <c r="AC663" i="2"/>
  <c r="AC664" i="2"/>
  <c r="AC665" i="2"/>
  <c r="AC666" i="2"/>
  <c r="AC667" i="2"/>
  <c r="AC668" i="2"/>
  <c r="AC669" i="2"/>
  <c r="AC670" i="2"/>
  <c r="AC671" i="2"/>
  <c r="AC672" i="2"/>
  <c r="AC673" i="2"/>
  <c r="AC674" i="2"/>
  <c r="AC675" i="2"/>
  <c r="AC676" i="2"/>
  <c r="AC677" i="2"/>
  <c r="AC678" i="2"/>
  <c r="AC679" i="2"/>
  <c r="AC680" i="2"/>
  <c r="AC681" i="2"/>
  <c r="AC682" i="2"/>
  <c r="AC683" i="2"/>
  <c r="AC684" i="2"/>
  <c r="AC685" i="2"/>
  <c r="AC686" i="2"/>
  <c r="AC687" i="2"/>
  <c r="AC688" i="2"/>
  <c r="AC689" i="2"/>
  <c r="AC690" i="2"/>
  <c r="AC691" i="2"/>
  <c r="AC692" i="2"/>
  <c r="AC693" i="2"/>
  <c r="AC694" i="2"/>
  <c r="AC695" i="2"/>
  <c r="AC696" i="2"/>
  <c r="AC697" i="2"/>
  <c r="AC698" i="2"/>
  <c r="AC699" i="2"/>
  <c r="AC700" i="2"/>
  <c r="AC701" i="2"/>
  <c r="AC702" i="2"/>
  <c r="AC703" i="2"/>
  <c r="AC704" i="2"/>
  <c r="AC705" i="2"/>
  <c r="AC706" i="2"/>
  <c r="AC707" i="2"/>
  <c r="AC708" i="2"/>
  <c r="AC709" i="2"/>
  <c r="AC710" i="2"/>
  <c r="AC711" i="2"/>
  <c r="AC712" i="2"/>
  <c r="AC713" i="2"/>
  <c r="AC714" i="2"/>
  <c r="AC715" i="2"/>
  <c r="AC716" i="2"/>
  <c r="AC717" i="2"/>
  <c r="AC718" i="2"/>
  <c r="AC719" i="2"/>
  <c r="AC720" i="2"/>
  <c r="AC721" i="2"/>
  <c r="AC722" i="2"/>
  <c r="AC723" i="2"/>
  <c r="AC724" i="2"/>
  <c r="AC725" i="2"/>
  <c r="AC726" i="2"/>
  <c r="AC727" i="2"/>
  <c r="AC728" i="2"/>
  <c r="D2" i="2" l="1"/>
  <c r="G2" i="2" s="1"/>
  <c r="H2" i="2" s="1"/>
  <c r="B3" i="2"/>
  <c r="Y3" i="2" s="1"/>
  <c r="AB2" i="2" s="1"/>
  <c r="AB3" i="2" s="1"/>
  <c r="P8" i="2"/>
  <c r="N8" i="2" s="1"/>
  <c r="B4" i="2"/>
  <c r="AD8" i="2" l="1"/>
  <c r="B22" i="2"/>
  <c r="P489" i="2"/>
  <c r="N489" i="2" s="1"/>
  <c r="P529" i="2"/>
  <c r="N529" i="2" s="1"/>
  <c r="P475" i="2"/>
  <c r="N475" i="2" s="1"/>
  <c r="P394" i="2"/>
  <c r="N394" i="2" s="1"/>
  <c r="P322" i="2"/>
  <c r="N322" i="2" s="1"/>
  <c r="S322" i="2" s="1"/>
  <c r="P256" i="2"/>
  <c r="N256" i="2" s="1"/>
  <c r="S256" i="2" s="1"/>
  <c r="P190" i="2"/>
  <c r="N190" i="2" s="1"/>
  <c r="P131" i="2"/>
  <c r="N131" i="2" s="1"/>
  <c r="P60" i="2"/>
  <c r="N60" i="2" s="1"/>
  <c r="P271" i="2"/>
  <c r="N271" i="2" s="1"/>
  <c r="P523" i="2"/>
  <c r="N523" i="2" s="1"/>
  <c r="P468" i="2"/>
  <c r="N468" i="2" s="1"/>
  <c r="S468" i="2" s="1"/>
  <c r="P373" i="2"/>
  <c r="N373" i="2" s="1"/>
  <c r="S373" i="2" s="1"/>
  <c r="P316" i="2"/>
  <c r="N316" i="2" s="1"/>
  <c r="P249" i="2"/>
  <c r="N249" i="2" s="1"/>
  <c r="P183" i="2"/>
  <c r="N183" i="2" s="1"/>
  <c r="P123" i="2"/>
  <c r="N123" i="2" s="1"/>
  <c r="P53" i="2"/>
  <c r="N53" i="2" s="1"/>
  <c r="P413" i="2"/>
  <c r="N413" i="2" s="1"/>
  <c r="P517" i="2"/>
  <c r="N517" i="2" s="1"/>
  <c r="P461" i="2"/>
  <c r="N461" i="2" s="1"/>
  <c r="S461" i="2" s="1"/>
  <c r="T461" i="2" s="1"/>
  <c r="P366" i="2"/>
  <c r="N366" i="2" s="1"/>
  <c r="P309" i="2"/>
  <c r="N309" i="2" s="1"/>
  <c r="P241" i="2"/>
  <c r="N241" i="2" s="1"/>
  <c r="P175" i="2"/>
  <c r="N175" i="2" s="1"/>
  <c r="P109" i="2"/>
  <c r="N109" i="2" s="1"/>
  <c r="P46" i="2"/>
  <c r="N46" i="2" s="1"/>
  <c r="P206" i="2"/>
  <c r="N206" i="2" s="1"/>
  <c r="P511" i="2"/>
  <c r="N511" i="2" s="1"/>
  <c r="P441" i="2"/>
  <c r="N441" i="2" s="1"/>
  <c r="S441" i="2" s="1"/>
  <c r="T441" i="2" s="1"/>
  <c r="P359" i="2"/>
  <c r="N359" i="2" s="1"/>
  <c r="P301" i="2"/>
  <c r="N301" i="2" s="1"/>
  <c r="P226" i="2"/>
  <c r="N226" i="2" s="1"/>
  <c r="P167" i="2"/>
  <c r="N167" i="2" s="1"/>
  <c r="P101" i="2"/>
  <c r="N101" i="2" s="1"/>
  <c r="P39" i="2"/>
  <c r="N39" i="2" s="1"/>
  <c r="S39" i="2" s="1"/>
  <c r="P146" i="2"/>
  <c r="N146" i="2" s="1"/>
  <c r="S146" i="2" s="1"/>
  <c r="P503" i="2"/>
  <c r="N503" i="2" s="1"/>
  <c r="S503" i="2" s="1"/>
  <c r="P434" i="2"/>
  <c r="N434" i="2" s="1"/>
  <c r="P353" i="2"/>
  <c r="N353" i="2" s="1"/>
  <c r="P293" i="2"/>
  <c r="N293" i="2" s="1"/>
  <c r="P219" i="2"/>
  <c r="N219" i="2" s="1"/>
  <c r="P160" i="2"/>
  <c r="N160" i="2" s="1"/>
  <c r="P94" i="2"/>
  <c r="N94" i="2" s="1"/>
  <c r="S94" i="2" s="1"/>
  <c r="P31" i="2"/>
  <c r="N31" i="2" s="1"/>
  <c r="S31" i="2" s="1"/>
  <c r="P80" i="2"/>
  <c r="N80" i="2" s="1"/>
  <c r="S80" i="2" s="1"/>
  <c r="P497" i="2"/>
  <c r="N497" i="2" s="1"/>
  <c r="P420" i="2"/>
  <c r="N420" i="2" s="1"/>
  <c r="P345" i="2"/>
  <c r="N345" i="2" s="1"/>
  <c r="P279" i="2"/>
  <c r="N279" i="2" s="1"/>
  <c r="P212" i="2"/>
  <c r="N212" i="2" s="1"/>
  <c r="P154" i="2"/>
  <c r="N154" i="2" s="1"/>
  <c r="P87" i="2"/>
  <c r="N87" i="2" s="1"/>
  <c r="S87" i="2" s="1"/>
  <c r="P16" i="2"/>
  <c r="N16" i="2" s="1"/>
  <c r="P337" i="2"/>
  <c r="N337" i="2" s="1"/>
  <c r="P536" i="2"/>
  <c r="N536" i="2" s="1"/>
  <c r="P482" i="2"/>
  <c r="N482" i="2" s="1"/>
  <c r="P406" i="2"/>
  <c r="N406" i="2" s="1"/>
  <c r="P330" i="2"/>
  <c r="N330" i="2" s="1"/>
  <c r="P264" i="2"/>
  <c r="N264" i="2" s="1"/>
  <c r="P198" i="2"/>
  <c r="N198" i="2" s="1"/>
  <c r="S198" i="2" s="1"/>
  <c r="P139" i="2"/>
  <c r="N139" i="2" s="1"/>
  <c r="S139" i="2" s="1"/>
  <c r="U139" i="2" s="1"/>
  <c r="P73" i="2"/>
  <c r="N73" i="2" s="1"/>
  <c r="P531" i="2"/>
  <c r="N531" i="2" s="1"/>
  <c r="P505" i="2"/>
  <c r="N505" i="2" s="1"/>
  <c r="P499" i="2"/>
  <c r="N499" i="2" s="1"/>
  <c r="P491" i="2"/>
  <c r="N491" i="2" s="1"/>
  <c r="P483" i="2"/>
  <c r="N483" i="2" s="1"/>
  <c r="S483" i="2" s="1"/>
  <c r="P477" i="2"/>
  <c r="N477" i="2" s="1"/>
  <c r="P462" i="2"/>
  <c r="N462" i="2" s="1"/>
  <c r="P455" i="2"/>
  <c r="N455" i="2" s="1"/>
  <c r="S455" i="2" s="1"/>
  <c r="P449" i="2"/>
  <c r="N449" i="2" s="1"/>
  <c r="P443" i="2"/>
  <c r="N443" i="2" s="1"/>
  <c r="P436" i="2"/>
  <c r="N436" i="2" s="1"/>
  <c r="P428" i="2"/>
  <c r="N428" i="2" s="1"/>
  <c r="P422" i="2"/>
  <c r="N422" i="2" s="1"/>
  <c r="P415" i="2"/>
  <c r="N415" i="2" s="1"/>
  <c r="P408" i="2"/>
  <c r="N408" i="2" s="1"/>
  <c r="P402" i="2"/>
  <c r="N402" i="2" s="1"/>
  <c r="S402" i="2" s="1"/>
  <c r="P396" i="2"/>
  <c r="N396" i="2" s="1"/>
  <c r="P388" i="2"/>
  <c r="N388" i="2" s="1"/>
  <c r="P382" i="2"/>
  <c r="N382" i="2" s="1"/>
  <c r="P375" i="2"/>
  <c r="N375" i="2" s="1"/>
  <c r="P368" i="2"/>
  <c r="N368" i="2" s="1"/>
  <c r="P355" i="2"/>
  <c r="N355" i="2" s="1"/>
  <c r="P347" i="2"/>
  <c r="N347" i="2" s="1"/>
  <c r="P339" i="2"/>
  <c r="N339" i="2" s="1"/>
  <c r="S339" i="2" s="1"/>
  <c r="P331" i="2"/>
  <c r="N331" i="2" s="1"/>
  <c r="P324" i="2"/>
  <c r="N324" i="2" s="1"/>
  <c r="P317" i="2"/>
  <c r="N317" i="2" s="1"/>
  <c r="P311" i="2"/>
  <c r="N311" i="2" s="1"/>
  <c r="P303" i="2"/>
  <c r="N303" i="2" s="1"/>
  <c r="P295" i="2"/>
  <c r="N295" i="2" s="1"/>
  <c r="P287" i="2"/>
  <c r="N287" i="2" s="1"/>
  <c r="S287" i="2" s="1"/>
  <c r="P281" i="2"/>
  <c r="N281" i="2" s="1"/>
  <c r="P273" i="2"/>
  <c r="N273" i="2" s="1"/>
  <c r="P265" i="2"/>
  <c r="N265" i="2" s="1"/>
  <c r="P258" i="2"/>
  <c r="N258" i="2" s="1"/>
  <c r="P251" i="2"/>
  <c r="N251" i="2" s="1"/>
  <c r="P243" i="2"/>
  <c r="N243" i="2" s="1"/>
  <c r="P235" i="2"/>
  <c r="N235" i="2" s="1"/>
  <c r="P228" i="2"/>
  <c r="N228" i="2" s="1"/>
  <c r="P221" i="2"/>
  <c r="N221" i="2" s="1"/>
  <c r="S221" i="2" s="1"/>
  <c r="P214" i="2"/>
  <c r="N214" i="2" s="1"/>
  <c r="P208" i="2"/>
  <c r="N208" i="2" s="1"/>
  <c r="P200" i="2"/>
  <c r="N200" i="2" s="1"/>
  <c r="P192" i="2"/>
  <c r="N192" i="2" s="1"/>
  <c r="P185" i="2"/>
  <c r="N185" i="2" s="1"/>
  <c r="P177" i="2"/>
  <c r="N177" i="2" s="1"/>
  <c r="P169" i="2"/>
  <c r="N169" i="2" s="1"/>
  <c r="P162" i="2"/>
  <c r="N162" i="2" s="1"/>
  <c r="S162" i="2" s="1"/>
  <c r="P156" i="2"/>
  <c r="N156" i="2" s="1"/>
  <c r="P148" i="2"/>
  <c r="N148" i="2" s="1"/>
  <c r="P141" i="2"/>
  <c r="N141" i="2" s="1"/>
  <c r="P133" i="2"/>
  <c r="N133" i="2" s="1"/>
  <c r="P125" i="2"/>
  <c r="N125" i="2" s="1"/>
  <c r="S125" i="2" s="1"/>
  <c r="P117" i="2"/>
  <c r="N117" i="2" s="1"/>
  <c r="P111" i="2"/>
  <c r="N111" i="2" s="1"/>
  <c r="P103" i="2"/>
  <c r="N103" i="2" s="1"/>
  <c r="P96" i="2"/>
  <c r="N96" i="2" s="1"/>
  <c r="P89" i="2"/>
  <c r="N89" i="2" s="1"/>
  <c r="P82" i="2"/>
  <c r="N82" i="2" s="1"/>
  <c r="P75" i="2"/>
  <c r="N75" i="2" s="1"/>
  <c r="P68" i="2"/>
  <c r="N68" i="2" s="1"/>
  <c r="P62" i="2"/>
  <c r="N62" i="2" s="1"/>
  <c r="P54" i="2"/>
  <c r="N54" i="2" s="1"/>
  <c r="P48" i="2"/>
  <c r="N48" i="2" s="1"/>
  <c r="S48" i="2" s="1"/>
  <c r="P41" i="2"/>
  <c r="N41" i="2" s="1"/>
  <c r="P33" i="2"/>
  <c r="N33" i="2" s="1"/>
  <c r="P26" i="2"/>
  <c r="N26" i="2" s="1"/>
  <c r="P18" i="2"/>
  <c r="N18" i="2" s="1"/>
  <c r="P10" i="2"/>
  <c r="N10" i="2" s="1"/>
  <c r="P582" i="2"/>
  <c r="N582" i="2" s="1"/>
  <c r="P557" i="2"/>
  <c r="N557" i="2" s="1"/>
  <c r="P552" i="2"/>
  <c r="N552" i="2" s="1"/>
  <c r="P547" i="2"/>
  <c r="N547" i="2" s="1"/>
  <c r="P543" i="2"/>
  <c r="N543" i="2" s="1"/>
  <c r="P530" i="2"/>
  <c r="N530" i="2" s="1"/>
  <c r="P524" i="2"/>
  <c r="N524" i="2" s="1"/>
  <c r="P518" i="2"/>
  <c r="N518" i="2" s="1"/>
  <c r="P512" i="2"/>
  <c r="N512" i="2" s="1"/>
  <c r="P504" i="2"/>
  <c r="N504" i="2" s="1"/>
  <c r="P498" i="2"/>
  <c r="N498" i="2" s="1"/>
  <c r="S498" i="2" s="1"/>
  <c r="P490" i="2"/>
  <c r="N490" i="2" s="1"/>
  <c r="P476" i="2"/>
  <c r="N476" i="2" s="1"/>
  <c r="P469" i="2"/>
  <c r="N469" i="2" s="1"/>
  <c r="P454" i="2"/>
  <c r="N454" i="2" s="1"/>
  <c r="P448" i="2"/>
  <c r="N448" i="2" s="1"/>
  <c r="P442" i="2"/>
  <c r="N442" i="2" s="1"/>
  <c r="P435" i="2"/>
  <c r="N435" i="2" s="1"/>
  <c r="P427" i="2"/>
  <c r="N427" i="2" s="1"/>
  <c r="P421" i="2"/>
  <c r="N421" i="2" s="1"/>
  <c r="P414" i="2"/>
  <c r="N414" i="2" s="1"/>
  <c r="P407" i="2"/>
  <c r="N407" i="2" s="1"/>
  <c r="P401" i="2"/>
  <c r="N401" i="2" s="1"/>
  <c r="P395" i="2"/>
  <c r="N395" i="2" s="1"/>
  <c r="P387" i="2"/>
  <c r="N387" i="2" s="1"/>
  <c r="P381" i="2"/>
  <c r="N381" i="2" s="1"/>
  <c r="P374" i="2"/>
  <c r="N374" i="2" s="1"/>
  <c r="S374" i="2" s="1"/>
  <c r="P367" i="2"/>
  <c r="N367" i="2" s="1"/>
  <c r="P360" i="2"/>
  <c r="N360" i="2" s="1"/>
  <c r="P354" i="2"/>
  <c r="N354" i="2" s="1"/>
  <c r="P346" i="2"/>
  <c r="N346" i="2" s="1"/>
  <c r="P338" i="2"/>
  <c r="N338" i="2" s="1"/>
  <c r="P323" i="2"/>
  <c r="N323" i="2" s="1"/>
  <c r="P310" i="2"/>
  <c r="N310" i="2" s="1"/>
  <c r="P302" i="2"/>
  <c r="N302" i="2" s="1"/>
  <c r="P294" i="2"/>
  <c r="N294" i="2" s="1"/>
  <c r="P286" i="2"/>
  <c r="N286" i="2" s="1"/>
  <c r="P280" i="2"/>
  <c r="N280" i="2" s="1"/>
  <c r="P272" i="2"/>
  <c r="N272" i="2" s="1"/>
  <c r="P257" i="2"/>
  <c r="N257" i="2" s="1"/>
  <c r="S257" i="2" s="1"/>
  <c r="T257" i="2" s="1"/>
  <c r="P250" i="2"/>
  <c r="N250" i="2" s="1"/>
  <c r="P242" i="2"/>
  <c r="N242" i="2" s="1"/>
  <c r="P234" i="2"/>
  <c r="N234" i="2" s="1"/>
  <c r="S234" i="2" s="1"/>
  <c r="P227" i="2"/>
  <c r="N227" i="2" s="1"/>
  <c r="P220" i="2"/>
  <c r="N220" i="2" s="1"/>
  <c r="P213" i="2"/>
  <c r="N213" i="2" s="1"/>
  <c r="P207" i="2"/>
  <c r="N207" i="2" s="1"/>
  <c r="P199" i="2"/>
  <c r="N199" i="2" s="1"/>
  <c r="S199" i="2" s="1"/>
  <c r="U199" i="2" s="1"/>
  <c r="P191" i="2"/>
  <c r="N191" i="2" s="1"/>
  <c r="P184" i="2"/>
  <c r="N184" i="2" s="1"/>
  <c r="P176" i="2"/>
  <c r="N176" i="2" s="1"/>
  <c r="P168" i="2"/>
  <c r="N168" i="2" s="1"/>
  <c r="P161" i="2"/>
  <c r="N161" i="2" s="1"/>
  <c r="P155" i="2"/>
  <c r="N155" i="2" s="1"/>
  <c r="P147" i="2"/>
  <c r="N147" i="2" s="1"/>
  <c r="P140" i="2"/>
  <c r="N140" i="2" s="1"/>
  <c r="P132" i="2"/>
  <c r="N132" i="2" s="1"/>
  <c r="P124" i="2"/>
  <c r="N124" i="2" s="1"/>
  <c r="P116" i="2"/>
  <c r="N116" i="2" s="1"/>
  <c r="S116" i="2" s="1"/>
  <c r="P110" i="2"/>
  <c r="N110" i="2" s="1"/>
  <c r="P102" i="2"/>
  <c r="N102" i="2" s="1"/>
  <c r="P95" i="2"/>
  <c r="N95" i="2" s="1"/>
  <c r="P88" i="2"/>
  <c r="N88" i="2" s="1"/>
  <c r="P81" i="2"/>
  <c r="N81" i="2" s="1"/>
  <c r="P74" i="2"/>
  <c r="N74" i="2" s="1"/>
  <c r="P67" i="2"/>
  <c r="N67" i="2" s="1"/>
  <c r="P61" i="2"/>
  <c r="N61" i="2" s="1"/>
  <c r="P47" i="2"/>
  <c r="N47" i="2" s="1"/>
  <c r="P40" i="2"/>
  <c r="N40" i="2" s="1"/>
  <c r="P32" i="2"/>
  <c r="N32" i="2" s="1"/>
  <c r="P25" i="2"/>
  <c r="N25" i="2" s="1"/>
  <c r="P17" i="2"/>
  <c r="N17" i="2" s="1"/>
  <c r="P9" i="2"/>
  <c r="N9" i="2" s="1"/>
  <c r="P581" i="2"/>
  <c r="N581" i="2" s="1"/>
  <c r="P576" i="2"/>
  <c r="N576" i="2" s="1"/>
  <c r="P571" i="2"/>
  <c r="N571" i="2" s="1"/>
  <c r="P567" i="2"/>
  <c r="N567" i="2" s="1"/>
  <c r="P561" i="2"/>
  <c r="N561" i="2" s="1"/>
  <c r="P556" i="2"/>
  <c r="N556" i="2" s="1"/>
  <c r="P546" i="2"/>
  <c r="N546" i="2" s="1"/>
  <c r="S546" i="2" s="1"/>
  <c r="P542" i="2"/>
  <c r="N542" i="2" s="1"/>
  <c r="S542" i="2" s="1"/>
  <c r="P580" i="2"/>
  <c r="N580" i="2" s="1"/>
  <c r="P570" i="2"/>
  <c r="N570" i="2" s="1"/>
  <c r="S570" i="2" s="1"/>
  <c r="P566" i="2"/>
  <c r="N566" i="2" s="1"/>
  <c r="P541" i="2"/>
  <c r="N541" i="2" s="1"/>
  <c r="P535" i="2"/>
  <c r="N535" i="2" s="1"/>
  <c r="P528" i="2"/>
  <c r="N528" i="2" s="1"/>
  <c r="P522" i="2"/>
  <c r="N522" i="2" s="1"/>
  <c r="S522" i="2" s="1"/>
  <c r="P516" i="2"/>
  <c r="N516" i="2" s="1"/>
  <c r="P510" i="2"/>
  <c r="N510" i="2" s="1"/>
  <c r="P496" i="2"/>
  <c r="N496" i="2" s="1"/>
  <c r="P488" i="2"/>
  <c r="N488" i="2" s="1"/>
  <c r="P481" i="2"/>
  <c r="N481" i="2" s="1"/>
  <c r="P474" i="2"/>
  <c r="N474" i="2" s="1"/>
  <c r="P467" i="2"/>
  <c r="N467" i="2" s="1"/>
  <c r="P460" i="2"/>
  <c r="N460" i="2" s="1"/>
  <c r="P453" i="2"/>
  <c r="N453" i="2" s="1"/>
  <c r="P447" i="2"/>
  <c r="N447" i="2" s="1"/>
  <c r="P440" i="2"/>
  <c r="N440" i="2" s="1"/>
  <c r="P433" i="2"/>
  <c r="N433" i="2" s="1"/>
  <c r="P426" i="2"/>
  <c r="N426" i="2" s="1"/>
  <c r="P419" i="2"/>
  <c r="N419" i="2" s="1"/>
  <c r="P412" i="2"/>
  <c r="N412" i="2" s="1"/>
  <c r="P405" i="2"/>
  <c r="N405" i="2" s="1"/>
  <c r="P400" i="2"/>
  <c r="N400" i="2" s="1"/>
  <c r="P393" i="2"/>
  <c r="N393" i="2" s="1"/>
  <c r="P386" i="2"/>
  <c r="N386" i="2" s="1"/>
  <c r="S386" i="2" s="1"/>
  <c r="P380" i="2"/>
  <c r="N380" i="2" s="1"/>
  <c r="P372" i="2"/>
  <c r="N372" i="2" s="1"/>
  <c r="P365" i="2"/>
  <c r="N365" i="2" s="1"/>
  <c r="P358" i="2"/>
  <c r="N358" i="2" s="1"/>
  <c r="P352" i="2"/>
  <c r="N352" i="2" s="1"/>
  <c r="P344" i="2"/>
  <c r="N344" i="2" s="1"/>
  <c r="P336" i="2"/>
  <c r="N336" i="2" s="1"/>
  <c r="P329" i="2"/>
  <c r="N329" i="2" s="1"/>
  <c r="S329" i="2" s="1"/>
  <c r="P321" i="2"/>
  <c r="N321" i="2" s="1"/>
  <c r="P315" i="2"/>
  <c r="N315" i="2" s="1"/>
  <c r="P308" i="2"/>
  <c r="N308" i="2" s="1"/>
  <c r="P300" i="2"/>
  <c r="N300" i="2" s="1"/>
  <c r="P292" i="2"/>
  <c r="N292" i="2" s="1"/>
  <c r="S292" i="2" s="1"/>
  <c r="P285" i="2"/>
  <c r="N285" i="2" s="1"/>
  <c r="P278" i="2"/>
  <c r="N278" i="2" s="1"/>
  <c r="P270" i="2"/>
  <c r="N270" i="2" s="1"/>
  <c r="S270" i="2" s="1"/>
  <c r="P263" i="2"/>
  <c r="N263" i="2" s="1"/>
  <c r="P255" i="2"/>
  <c r="N255" i="2" s="1"/>
  <c r="P248" i="2"/>
  <c r="N248" i="2" s="1"/>
  <c r="P240" i="2"/>
  <c r="N240" i="2" s="1"/>
  <c r="P233" i="2"/>
  <c r="N233" i="2" s="1"/>
  <c r="P225" i="2"/>
  <c r="N225" i="2" s="1"/>
  <c r="P218" i="2"/>
  <c r="N218" i="2" s="1"/>
  <c r="P211" i="2"/>
  <c r="N211" i="2" s="1"/>
  <c r="S211" i="2" s="1"/>
  <c r="T211" i="2" s="1"/>
  <c r="P205" i="2"/>
  <c r="N205" i="2" s="1"/>
  <c r="P197" i="2"/>
  <c r="N197" i="2" s="1"/>
  <c r="P189" i="2"/>
  <c r="N189" i="2" s="1"/>
  <c r="P182" i="2"/>
  <c r="N182" i="2" s="1"/>
  <c r="P174" i="2"/>
  <c r="N174" i="2" s="1"/>
  <c r="P166" i="2"/>
  <c r="N166" i="2" s="1"/>
  <c r="P159" i="2"/>
  <c r="N159" i="2" s="1"/>
  <c r="P153" i="2"/>
  <c r="N153" i="2" s="1"/>
  <c r="P145" i="2"/>
  <c r="N145" i="2" s="1"/>
  <c r="P138" i="2"/>
  <c r="N138" i="2" s="1"/>
  <c r="P130" i="2"/>
  <c r="N130" i="2" s="1"/>
  <c r="P122" i="2"/>
  <c r="N122" i="2" s="1"/>
  <c r="P115" i="2"/>
  <c r="N115" i="2" s="1"/>
  <c r="P108" i="2"/>
  <c r="N108" i="2" s="1"/>
  <c r="P93" i="2"/>
  <c r="N93" i="2" s="1"/>
  <c r="S93" i="2" s="1"/>
  <c r="P86" i="2"/>
  <c r="N86" i="2" s="1"/>
  <c r="S86" i="2" s="1"/>
  <c r="P79" i="2"/>
  <c r="N79" i="2" s="1"/>
  <c r="P72" i="2"/>
  <c r="N72" i="2" s="1"/>
  <c r="P66" i="2"/>
  <c r="N66" i="2" s="1"/>
  <c r="P59" i="2"/>
  <c r="N59" i="2" s="1"/>
  <c r="P52" i="2"/>
  <c r="N52" i="2" s="1"/>
  <c r="S52" i="2" s="1"/>
  <c r="P38" i="2"/>
  <c r="N38" i="2" s="1"/>
  <c r="P30" i="2"/>
  <c r="N30" i="2" s="1"/>
  <c r="P23" i="2"/>
  <c r="N23" i="2" s="1"/>
  <c r="S23" i="2" s="1"/>
  <c r="P15" i="2"/>
  <c r="N15" i="2" s="1"/>
  <c r="P565" i="2"/>
  <c r="N565" i="2" s="1"/>
  <c r="P560" i="2"/>
  <c r="N560" i="2" s="1"/>
  <c r="P555" i="2"/>
  <c r="N555" i="2" s="1"/>
  <c r="P551" i="2"/>
  <c r="N551" i="2" s="1"/>
  <c r="P545" i="2"/>
  <c r="N545" i="2" s="1"/>
  <c r="P540" i="2"/>
  <c r="N540" i="2" s="1"/>
  <c r="P24" i="2"/>
  <c r="N24" i="2" s="1"/>
  <c r="P534" i="2"/>
  <c r="N534" i="2" s="1"/>
  <c r="P527" i="2"/>
  <c r="N527" i="2" s="1"/>
  <c r="P521" i="2"/>
  <c r="N521" i="2" s="1"/>
  <c r="P509" i="2"/>
  <c r="N509" i="2" s="1"/>
  <c r="P502" i="2"/>
  <c r="N502" i="2" s="1"/>
  <c r="P495" i="2"/>
  <c r="N495" i="2" s="1"/>
  <c r="P487" i="2"/>
  <c r="N487" i="2" s="1"/>
  <c r="P473" i="2"/>
  <c r="N473" i="2" s="1"/>
  <c r="S473" i="2" s="1"/>
  <c r="P466" i="2"/>
  <c r="N466" i="2" s="1"/>
  <c r="P459" i="2"/>
  <c r="N459" i="2" s="1"/>
  <c r="P452" i="2"/>
  <c r="N452" i="2" s="1"/>
  <c r="P446" i="2"/>
  <c r="N446" i="2" s="1"/>
  <c r="P439" i="2"/>
  <c r="N439" i="2" s="1"/>
  <c r="P432" i="2"/>
  <c r="N432" i="2" s="1"/>
  <c r="P418" i="2"/>
  <c r="N418" i="2" s="1"/>
  <c r="P392" i="2"/>
  <c r="N392" i="2" s="1"/>
  <c r="S392" i="2" s="1"/>
  <c r="P385" i="2"/>
  <c r="N385" i="2" s="1"/>
  <c r="P379" i="2"/>
  <c r="N379" i="2" s="1"/>
  <c r="P371" i="2"/>
  <c r="N371" i="2" s="1"/>
  <c r="P364" i="2"/>
  <c r="N364" i="2" s="1"/>
  <c r="P351" i="2"/>
  <c r="N351" i="2" s="1"/>
  <c r="S351" i="2" s="1"/>
  <c r="P343" i="2"/>
  <c r="N343" i="2" s="1"/>
  <c r="P335" i="2"/>
  <c r="N335" i="2" s="1"/>
  <c r="P328" i="2"/>
  <c r="N328" i="2" s="1"/>
  <c r="S328" i="2" s="1"/>
  <c r="U328" i="2" s="1"/>
  <c r="P320" i="2"/>
  <c r="N320" i="2" s="1"/>
  <c r="P314" i="2"/>
  <c r="N314" i="2" s="1"/>
  <c r="P307" i="2"/>
  <c r="N307" i="2" s="1"/>
  <c r="P299" i="2"/>
  <c r="N299" i="2" s="1"/>
  <c r="P291" i="2"/>
  <c r="N291" i="2" s="1"/>
  <c r="P284" i="2"/>
  <c r="N284" i="2" s="1"/>
  <c r="P277" i="2"/>
  <c r="N277" i="2" s="1"/>
  <c r="P269" i="2"/>
  <c r="N269" i="2" s="1"/>
  <c r="S269" i="2" s="1"/>
  <c r="P262" i="2"/>
  <c r="N262" i="2" s="1"/>
  <c r="P254" i="2"/>
  <c r="N254" i="2" s="1"/>
  <c r="P247" i="2"/>
  <c r="N247" i="2" s="1"/>
  <c r="P239" i="2"/>
  <c r="N239" i="2" s="1"/>
  <c r="P232" i="2"/>
  <c r="N232" i="2" s="1"/>
  <c r="P224" i="2"/>
  <c r="N224" i="2" s="1"/>
  <c r="P217" i="2"/>
  <c r="N217" i="2" s="1"/>
  <c r="P204" i="2"/>
  <c r="N204" i="2" s="1"/>
  <c r="S204" i="2" s="1"/>
  <c r="P196" i="2"/>
  <c r="N196" i="2" s="1"/>
  <c r="P188" i="2"/>
  <c r="N188" i="2" s="1"/>
  <c r="P181" i="2"/>
  <c r="N181" i="2" s="1"/>
  <c r="P173" i="2"/>
  <c r="N173" i="2" s="1"/>
  <c r="P165" i="2"/>
  <c r="N165" i="2" s="1"/>
  <c r="P152" i="2"/>
  <c r="N152" i="2" s="1"/>
  <c r="P144" i="2"/>
  <c r="N144" i="2" s="1"/>
  <c r="P137" i="2"/>
  <c r="N137" i="2" s="1"/>
  <c r="P129" i="2"/>
  <c r="N129" i="2" s="1"/>
  <c r="P121" i="2"/>
  <c r="N121" i="2" s="1"/>
  <c r="P114" i="2"/>
  <c r="N114" i="2" s="1"/>
  <c r="P107" i="2"/>
  <c r="N107" i="2" s="1"/>
  <c r="P100" i="2"/>
  <c r="N100" i="2" s="1"/>
  <c r="P92" i="2"/>
  <c r="N92" i="2" s="1"/>
  <c r="P85" i="2"/>
  <c r="N85" i="2" s="1"/>
  <c r="P71" i="2"/>
  <c r="N71" i="2" s="1"/>
  <c r="S71" i="2" s="1"/>
  <c r="P58" i="2"/>
  <c r="N58" i="2" s="1"/>
  <c r="P51" i="2"/>
  <c r="N51" i="2" s="1"/>
  <c r="P45" i="2"/>
  <c r="N45" i="2" s="1"/>
  <c r="P37" i="2"/>
  <c r="N37" i="2" s="1"/>
  <c r="P29" i="2"/>
  <c r="N29" i="2" s="1"/>
  <c r="P22" i="2"/>
  <c r="N22" i="2" s="1"/>
  <c r="P14" i="2"/>
  <c r="N14" i="2" s="1"/>
  <c r="P584" i="2"/>
  <c r="N584" i="2" s="1"/>
  <c r="P579" i="2"/>
  <c r="N579" i="2" s="1"/>
  <c r="P575" i="2"/>
  <c r="N575" i="2" s="1"/>
  <c r="P569" i="2"/>
  <c r="N569" i="2" s="1"/>
  <c r="P564" i="2"/>
  <c r="N564" i="2" s="1"/>
  <c r="P554" i="2"/>
  <c r="N554" i="2" s="1"/>
  <c r="P550" i="2"/>
  <c r="N550" i="2" s="1"/>
  <c r="P526" i="2"/>
  <c r="N526" i="2" s="1"/>
  <c r="P515" i="2"/>
  <c r="N515" i="2" s="1"/>
  <c r="P508" i="2"/>
  <c r="N508" i="2" s="1"/>
  <c r="P501" i="2"/>
  <c r="N501" i="2" s="1"/>
  <c r="P494" i="2"/>
  <c r="N494" i="2" s="1"/>
  <c r="P486" i="2"/>
  <c r="N486" i="2" s="1"/>
  <c r="P480" i="2"/>
  <c r="N480" i="2" s="1"/>
  <c r="P472" i="2"/>
  <c r="N472" i="2" s="1"/>
  <c r="P465" i="2"/>
  <c r="N465" i="2" s="1"/>
  <c r="P458" i="2"/>
  <c r="N458" i="2" s="1"/>
  <c r="S458" i="2" s="1"/>
  <c r="P451" i="2"/>
  <c r="N451" i="2" s="1"/>
  <c r="P431" i="2"/>
  <c r="N431" i="2" s="1"/>
  <c r="P425" i="2"/>
  <c r="N425" i="2" s="1"/>
  <c r="P417" i="2"/>
  <c r="N417" i="2" s="1"/>
  <c r="P411" i="2"/>
  <c r="N411" i="2" s="1"/>
  <c r="P404" i="2"/>
  <c r="N404" i="2" s="1"/>
  <c r="P399" i="2"/>
  <c r="N399" i="2" s="1"/>
  <c r="P391" i="2"/>
  <c r="N391" i="2" s="1"/>
  <c r="S391" i="2" s="1"/>
  <c r="P378" i="2"/>
  <c r="N378" i="2" s="1"/>
  <c r="P363" i="2"/>
  <c r="N363" i="2" s="1"/>
  <c r="P357" i="2"/>
  <c r="N357" i="2" s="1"/>
  <c r="P350" i="2"/>
  <c r="N350" i="2" s="1"/>
  <c r="P342" i="2"/>
  <c r="N342" i="2" s="1"/>
  <c r="S342" i="2" s="1"/>
  <c r="P334" i="2"/>
  <c r="N334" i="2" s="1"/>
  <c r="P327" i="2"/>
  <c r="N327" i="2" s="1"/>
  <c r="P313" i="2"/>
  <c r="N313" i="2" s="1"/>
  <c r="S313" i="2" s="1"/>
  <c r="P306" i="2"/>
  <c r="N306" i="2" s="1"/>
  <c r="P298" i="2"/>
  <c r="N298" i="2" s="1"/>
  <c r="P290" i="2"/>
  <c r="N290" i="2" s="1"/>
  <c r="P283" i="2"/>
  <c r="N283" i="2" s="1"/>
  <c r="P276" i="2"/>
  <c r="N276" i="2" s="1"/>
  <c r="S276" i="2" s="1"/>
  <c r="P268" i="2"/>
  <c r="N268" i="2" s="1"/>
  <c r="P261" i="2"/>
  <c r="N261" i="2" s="1"/>
  <c r="P246" i="2"/>
  <c r="N246" i="2" s="1"/>
  <c r="S246" i="2" s="1"/>
  <c r="P238" i="2"/>
  <c r="N238" i="2" s="1"/>
  <c r="P231" i="2"/>
  <c r="N231" i="2" s="1"/>
  <c r="P223" i="2"/>
  <c r="N223" i="2" s="1"/>
  <c r="P210" i="2"/>
  <c r="N210" i="2" s="1"/>
  <c r="P203" i="2"/>
  <c r="N203" i="2" s="1"/>
  <c r="P195" i="2"/>
  <c r="N195" i="2" s="1"/>
  <c r="P180" i="2"/>
  <c r="N180" i="2" s="1"/>
  <c r="P172" i="2"/>
  <c r="N172" i="2" s="1"/>
  <c r="S172" i="2" s="1"/>
  <c r="P164" i="2"/>
  <c r="N164" i="2" s="1"/>
  <c r="P158" i="2"/>
  <c r="N158" i="2" s="1"/>
  <c r="P151" i="2"/>
  <c r="N151" i="2" s="1"/>
  <c r="P143" i="2"/>
  <c r="N143" i="2" s="1"/>
  <c r="P136" i="2"/>
  <c r="N136" i="2" s="1"/>
  <c r="S136" i="2" s="1"/>
  <c r="P128" i="2"/>
  <c r="N128" i="2" s="1"/>
  <c r="P120" i="2"/>
  <c r="N120" i="2" s="1"/>
  <c r="S120" i="2" s="1"/>
  <c r="P113" i="2"/>
  <c r="N113" i="2" s="1"/>
  <c r="S113" i="2" s="1"/>
  <c r="T113" i="2" s="1"/>
  <c r="P106" i="2"/>
  <c r="N106" i="2" s="1"/>
  <c r="P99" i="2"/>
  <c r="N99" i="2" s="1"/>
  <c r="P91" i="2"/>
  <c r="N91" i="2" s="1"/>
  <c r="P84" i="2"/>
  <c r="N84" i="2" s="1"/>
  <c r="P78" i="2"/>
  <c r="N78" i="2" s="1"/>
  <c r="P70" i="2"/>
  <c r="N70" i="2" s="1"/>
  <c r="P65" i="2"/>
  <c r="N65" i="2" s="1"/>
  <c r="P57" i="2"/>
  <c r="N57" i="2" s="1"/>
  <c r="S57" i="2" s="1"/>
  <c r="P50" i="2"/>
  <c r="N50" i="2" s="1"/>
  <c r="P44" i="2"/>
  <c r="N44" i="2" s="1"/>
  <c r="P36" i="2"/>
  <c r="N36" i="2" s="1"/>
  <c r="P28" i="2"/>
  <c r="N28" i="2" s="1"/>
  <c r="P21" i="2"/>
  <c r="N21" i="2" s="1"/>
  <c r="S21" i="2" s="1"/>
  <c r="P13" i="2"/>
  <c r="N13" i="2" s="1"/>
  <c r="P578" i="2"/>
  <c r="N578" i="2" s="1"/>
  <c r="P574" i="2"/>
  <c r="N574" i="2" s="1"/>
  <c r="S574" i="2" s="1"/>
  <c r="P549" i="2"/>
  <c r="N549" i="2" s="1"/>
  <c r="P544" i="2"/>
  <c r="N544" i="2" s="1"/>
  <c r="P539" i="2"/>
  <c r="N539" i="2" s="1"/>
  <c r="P533" i="2"/>
  <c r="N533" i="2" s="1"/>
  <c r="P525" i="2"/>
  <c r="N525" i="2" s="1"/>
  <c r="P520" i="2"/>
  <c r="N520" i="2" s="1"/>
  <c r="P514" i="2"/>
  <c r="N514" i="2" s="1"/>
  <c r="P507" i="2"/>
  <c r="N507" i="2" s="1"/>
  <c r="S507" i="2" s="1"/>
  <c r="P500" i="2"/>
  <c r="N500" i="2" s="1"/>
  <c r="P493" i="2"/>
  <c r="N493" i="2" s="1"/>
  <c r="P485" i="2"/>
  <c r="N485" i="2" s="1"/>
  <c r="P479" i="2"/>
  <c r="N479" i="2" s="1"/>
  <c r="P471" i="2"/>
  <c r="N471" i="2" s="1"/>
  <c r="P464" i="2"/>
  <c r="N464" i="2" s="1"/>
  <c r="P457" i="2"/>
  <c r="N457" i="2" s="1"/>
  <c r="P445" i="2"/>
  <c r="N445" i="2" s="1"/>
  <c r="S445" i="2" s="1"/>
  <c r="P438" i="2"/>
  <c r="N438" i="2" s="1"/>
  <c r="P430" i="2"/>
  <c r="N430" i="2" s="1"/>
  <c r="P424" i="2"/>
  <c r="N424" i="2" s="1"/>
  <c r="P416" i="2"/>
  <c r="N416" i="2" s="1"/>
  <c r="P410" i="2"/>
  <c r="N410" i="2" s="1"/>
  <c r="S410" i="2" s="1"/>
  <c r="P398" i="2"/>
  <c r="N398" i="2" s="1"/>
  <c r="P390" i="2"/>
  <c r="N390" i="2" s="1"/>
  <c r="P384" i="2"/>
  <c r="N384" i="2" s="1"/>
  <c r="S384" i="2" s="1"/>
  <c r="P377" i="2"/>
  <c r="N377" i="2" s="1"/>
  <c r="P370" i="2"/>
  <c r="N370" i="2" s="1"/>
  <c r="P362" i="2"/>
  <c r="N362" i="2" s="1"/>
  <c r="P356" i="2"/>
  <c r="N356" i="2" s="1"/>
  <c r="P349" i="2"/>
  <c r="N349" i="2" s="1"/>
  <c r="S349" i="2" s="1"/>
  <c r="P341" i="2"/>
  <c r="N341" i="2" s="1"/>
  <c r="P333" i="2"/>
  <c r="N333" i="2" s="1"/>
  <c r="P326" i="2"/>
  <c r="N326" i="2" s="1"/>
  <c r="S326" i="2" s="1"/>
  <c r="P319" i="2"/>
  <c r="N319" i="2" s="1"/>
  <c r="P305" i="2"/>
  <c r="N305" i="2" s="1"/>
  <c r="P297" i="2"/>
  <c r="N297" i="2" s="1"/>
  <c r="P289" i="2"/>
  <c r="N289" i="2" s="1"/>
  <c r="P282" i="2"/>
  <c r="N282" i="2" s="1"/>
  <c r="S282" i="2" s="1"/>
  <c r="P275" i="2"/>
  <c r="N275" i="2" s="1"/>
  <c r="P267" i="2"/>
  <c r="N267" i="2" s="1"/>
  <c r="P260" i="2"/>
  <c r="N260" i="2" s="1"/>
  <c r="S260" i="2" s="1"/>
  <c r="P253" i="2"/>
  <c r="N253" i="2" s="1"/>
  <c r="P245" i="2"/>
  <c r="N245" i="2" s="1"/>
  <c r="P237" i="2"/>
  <c r="N237" i="2" s="1"/>
  <c r="P230" i="2"/>
  <c r="N230" i="2" s="1"/>
  <c r="P216" i="2"/>
  <c r="N216" i="2" s="1"/>
  <c r="P202" i="2"/>
  <c r="N202" i="2" s="1"/>
  <c r="P194" i="2"/>
  <c r="N194" i="2" s="1"/>
  <c r="P187" i="2"/>
  <c r="N187" i="2" s="1"/>
  <c r="P179" i="2"/>
  <c r="N179" i="2" s="1"/>
  <c r="P171" i="2"/>
  <c r="N171" i="2" s="1"/>
  <c r="P150" i="2"/>
  <c r="N150" i="2" s="1"/>
  <c r="P142" i="2"/>
  <c r="N142" i="2" s="1"/>
  <c r="P135" i="2"/>
  <c r="N135" i="2" s="1"/>
  <c r="S135" i="2" s="1"/>
  <c r="P127" i="2"/>
  <c r="N127" i="2" s="1"/>
  <c r="P119" i="2"/>
  <c r="N119" i="2" s="1"/>
  <c r="P112" i="2"/>
  <c r="N112" i="2" s="1"/>
  <c r="P105" i="2"/>
  <c r="N105" i="2" s="1"/>
  <c r="P98" i="2"/>
  <c r="N98" i="2" s="1"/>
  <c r="P90" i="2"/>
  <c r="N90" i="2" s="1"/>
  <c r="P83" i="2"/>
  <c r="N83" i="2" s="1"/>
  <c r="P77" i="2"/>
  <c r="N77" i="2" s="1"/>
  <c r="S77" i="2" s="1"/>
  <c r="P64" i="2"/>
  <c r="N64" i="2" s="1"/>
  <c r="P56" i="2"/>
  <c r="N56" i="2" s="1"/>
  <c r="P43" i="2"/>
  <c r="N43" i="2" s="1"/>
  <c r="S43" i="2" s="1"/>
  <c r="P35" i="2"/>
  <c r="N35" i="2" s="1"/>
  <c r="P27" i="2"/>
  <c r="N27" i="2" s="1"/>
  <c r="P20" i="2"/>
  <c r="N20" i="2" s="1"/>
  <c r="P12" i="2"/>
  <c r="N12" i="2" s="1"/>
  <c r="P573" i="2"/>
  <c r="N573" i="2" s="1"/>
  <c r="P568" i="2"/>
  <c r="N568" i="2" s="1"/>
  <c r="P563" i="2"/>
  <c r="N563" i="2" s="1"/>
  <c r="P559" i="2"/>
  <c r="N559" i="2" s="1"/>
  <c r="P553" i="2"/>
  <c r="N553" i="2" s="1"/>
  <c r="P548" i="2"/>
  <c r="N548" i="2" s="1"/>
  <c r="P538" i="2"/>
  <c r="N538" i="2" s="1"/>
  <c r="S538" i="2" s="1"/>
  <c r="P532" i="2"/>
  <c r="N532" i="2" s="1"/>
  <c r="P519" i="2"/>
  <c r="N519" i="2" s="1"/>
  <c r="S519" i="2" s="1"/>
  <c r="P513" i="2"/>
  <c r="N513" i="2" s="1"/>
  <c r="P506" i="2"/>
  <c r="N506" i="2" s="1"/>
  <c r="P492" i="2"/>
  <c r="N492" i="2" s="1"/>
  <c r="S492" i="2" s="1"/>
  <c r="P484" i="2"/>
  <c r="N484" i="2" s="1"/>
  <c r="P478" i="2"/>
  <c r="N478" i="2" s="1"/>
  <c r="P470" i="2"/>
  <c r="N470" i="2" s="1"/>
  <c r="P463" i="2"/>
  <c r="N463" i="2" s="1"/>
  <c r="P456" i="2"/>
  <c r="N456" i="2" s="1"/>
  <c r="P450" i="2"/>
  <c r="N450" i="2" s="1"/>
  <c r="P444" i="2"/>
  <c r="N444" i="2" s="1"/>
  <c r="P437" i="2"/>
  <c r="N437" i="2" s="1"/>
  <c r="S437" i="2" s="1"/>
  <c r="P429" i="2"/>
  <c r="N429" i="2" s="1"/>
  <c r="P423" i="2"/>
  <c r="N423" i="2" s="1"/>
  <c r="P409" i="2"/>
  <c r="N409" i="2" s="1"/>
  <c r="P403" i="2"/>
  <c r="N403" i="2" s="1"/>
  <c r="P397" i="2"/>
  <c r="N397" i="2" s="1"/>
  <c r="P389" i="2"/>
  <c r="N389" i="2" s="1"/>
  <c r="P383" i="2"/>
  <c r="N383" i="2" s="1"/>
  <c r="P376" i="2"/>
  <c r="N376" i="2" s="1"/>
  <c r="S376" i="2" s="1"/>
  <c r="P369" i="2"/>
  <c r="N369" i="2" s="1"/>
  <c r="P361" i="2"/>
  <c r="N361" i="2" s="1"/>
  <c r="P348" i="2"/>
  <c r="N348" i="2" s="1"/>
  <c r="P340" i="2"/>
  <c r="N340" i="2" s="1"/>
  <c r="P332" i="2"/>
  <c r="N332" i="2" s="1"/>
  <c r="P325" i="2"/>
  <c r="N325" i="2" s="1"/>
  <c r="P318" i="2"/>
  <c r="N318" i="2" s="1"/>
  <c r="P312" i="2"/>
  <c r="N312" i="2" s="1"/>
  <c r="S312" i="2" s="1"/>
  <c r="U312" i="2" s="1"/>
  <c r="P304" i="2"/>
  <c r="N304" i="2" s="1"/>
  <c r="P296" i="2"/>
  <c r="N296" i="2" s="1"/>
  <c r="P288" i="2"/>
  <c r="N288" i="2" s="1"/>
  <c r="P274" i="2"/>
  <c r="N274" i="2" s="1"/>
  <c r="P266" i="2"/>
  <c r="N266" i="2" s="1"/>
  <c r="S266" i="2" s="1"/>
  <c r="P259" i="2"/>
  <c r="N259" i="2" s="1"/>
  <c r="P252" i="2"/>
  <c r="N252" i="2" s="1"/>
  <c r="P244" i="2"/>
  <c r="N244" i="2" s="1"/>
  <c r="S244" i="2" s="1"/>
  <c r="P236" i="2"/>
  <c r="N236" i="2" s="1"/>
  <c r="P229" i="2"/>
  <c r="N229" i="2" s="1"/>
  <c r="P222" i="2"/>
  <c r="N222" i="2" s="1"/>
  <c r="P215" i="2"/>
  <c r="N215" i="2" s="1"/>
  <c r="P209" i="2"/>
  <c r="N209" i="2" s="1"/>
  <c r="P201" i="2"/>
  <c r="N201" i="2" s="1"/>
  <c r="P193" i="2"/>
  <c r="N193" i="2" s="1"/>
  <c r="P186" i="2"/>
  <c r="N186" i="2" s="1"/>
  <c r="S186" i="2" s="1"/>
  <c r="P178" i="2"/>
  <c r="N178" i="2" s="1"/>
  <c r="P170" i="2"/>
  <c r="N170" i="2" s="1"/>
  <c r="P163" i="2"/>
  <c r="N163" i="2" s="1"/>
  <c r="P157" i="2"/>
  <c r="N157" i="2" s="1"/>
  <c r="P149" i="2"/>
  <c r="N149" i="2" s="1"/>
  <c r="P134" i="2"/>
  <c r="N134" i="2" s="1"/>
  <c r="P126" i="2"/>
  <c r="N126" i="2" s="1"/>
  <c r="P118" i="2"/>
  <c r="N118" i="2" s="1"/>
  <c r="S118" i="2" s="1"/>
  <c r="P104" i="2"/>
  <c r="N104" i="2" s="1"/>
  <c r="P97" i="2"/>
  <c r="N97" i="2" s="1"/>
  <c r="P76" i="2"/>
  <c r="N76" i="2" s="1"/>
  <c r="P69" i="2"/>
  <c r="N69" i="2" s="1"/>
  <c r="P63" i="2"/>
  <c r="N63" i="2" s="1"/>
  <c r="P55" i="2"/>
  <c r="N55" i="2" s="1"/>
  <c r="P49" i="2"/>
  <c r="N49" i="2" s="1"/>
  <c r="P42" i="2"/>
  <c r="N42" i="2" s="1"/>
  <c r="P34" i="2"/>
  <c r="N34" i="2" s="1"/>
  <c r="P19" i="2"/>
  <c r="N19" i="2" s="1"/>
  <c r="P11" i="2"/>
  <c r="N11" i="2" s="1"/>
  <c r="P583" i="2"/>
  <c r="N583" i="2" s="1"/>
  <c r="P577" i="2"/>
  <c r="N577" i="2" s="1"/>
  <c r="P572" i="2"/>
  <c r="N572" i="2" s="1"/>
  <c r="P562" i="2"/>
  <c r="N562" i="2" s="1"/>
  <c r="P558" i="2"/>
  <c r="N558" i="2" s="1"/>
  <c r="S558" i="2" s="1"/>
  <c r="P537" i="2"/>
  <c r="N537" i="2" s="1"/>
  <c r="S541" i="2"/>
  <c r="S549" i="2"/>
  <c r="S566" i="2"/>
  <c r="S565" i="2"/>
  <c r="S556" i="2"/>
  <c r="S579" i="2"/>
  <c r="S564" i="2"/>
  <c r="S569" i="2"/>
  <c r="S561" i="2"/>
  <c r="S571" i="2"/>
  <c r="S555" i="2"/>
  <c r="S547" i="2"/>
  <c r="S307" i="2"/>
  <c r="U307" i="2" s="1"/>
  <c r="S34" i="2"/>
  <c r="S527" i="2"/>
  <c r="S479" i="2"/>
  <c r="S18" i="2"/>
  <c r="T18" i="2" s="1"/>
  <c r="S456" i="2"/>
  <c r="T456" i="2" s="1"/>
  <c r="S25" i="2"/>
  <c r="T25" i="2" s="1"/>
  <c r="S491" i="2"/>
  <c r="T491" i="2" s="1"/>
  <c r="S429" i="2"/>
  <c r="U429" i="2" s="1"/>
  <c r="S409" i="2"/>
  <c r="T409" i="2" s="1"/>
  <c r="S371" i="2"/>
  <c r="S286" i="2"/>
  <c r="S160" i="2"/>
  <c r="U160" i="2" s="1"/>
  <c r="S41" i="2"/>
  <c r="T41" i="2" s="1"/>
  <c r="S200" i="2"/>
  <c r="U200" i="2" s="1"/>
  <c r="S500" i="2"/>
  <c r="S421" i="2"/>
  <c r="U421" i="2" s="1"/>
  <c r="S317" i="2"/>
  <c r="U317" i="2" s="1"/>
  <c r="S238" i="2"/>
  <c r="S142" i="2"/>
  <c r="T142" i="2" s="1"/>
  <c r="S63" i="2"/>
  <c r="T63" i="2" s="1"/>
  <c r="S474" i="2"/>
  <c r="S439" i="2"/>
  <c r="S214" i="2"/>
  <c r="U214" i="2" s="1"/>
  <c r="S44" i="2"/>
  <c r="U44" i="2" s="1"/>
  <c r="S414" i="2"/>
  <c r="S173" i="2"/>
  <c r="S416" i="2"/>
  <c r="T416" i="2" s="1"/>
  <c r="S293" i="2"/>
  <c r="T293" i="2" s="1"/>
  <c r="S372" i="2"/>
  <c r="S356" i="2"/>
  <c r="U356" i="2" s="1"/>
  <c r="S467" i="2"/>
  <c r="T467" i="2" s="1"/>
  <c r="S528" i="2"/>
  <c r="T528" i="2" s="1"/>
  <c r="S511" i="2"/>
  <c r="S405" i="2"/>
  <c r="S413" i="2"/>
  <c r="T413" i="2" s="1"/>
  <c r="S385" i="2"/>
  <c r="S417" i="2"/>
  <c r="U417" i="2" s="1"/>
  <c r="S463" i="2"/>
  <c r="T463" i="2" s="1"/>
  <c r="S478" i="2"/>
  <c r="T478" i="2" s="1"/>
  <c r="S535" i="2"/>
  <c r="S358" i="2"/>
  <c r="S354" i="2"/>
  <c r="S357" i="2"/>
  <c r="U371" i="2"/>
  <c r="T371" i="2"/>
  <c r="S168" i="2"/>
  <c r="S208" i="2"/>
  <c r="S364" i="2"/>
  <c r="T364" i="2" s="1"/>
  <c r="S165" i="2"/>
  <c r="S91" i="2"/>
  <c r="U91" i="2" s="1"/>
  <c r="S72" i="2"/>
  <c r="S407" i="2"/>
  <c r="S167" i="2"/>
  <c r="S525" i="2"/>
  <c r="S379" i="2"/>
  <c r="S232" i="2"/>
  <c r="S205" i="2"/>
  <c r="T205" i="2" s="1"/>
  <c r="S175" i="2"/>
  <c r="S164" i="2"/>
  <c r="S508" i="2"/>
  <c r="S490" i="2"/>
  <c r="S485" i="2"/>
  <c r="S476" i="2"/>
  <c r="S460" i="2"/>
  <c r="T460" i="2" s="1"/>
  <c r="S424" i="2"/>
  <c r="S231" i="2"/>
  <c r="T231" i="2" s="1"/>
  <c r="S170" i="2"/>
  <c r="T170" i="2" s="1"/>
  <c r="S143" i="2"/>
  <c r="T143" i="2" s="1"/>
  <c r="S95" i="2"/>
  <c r="T95" i="2" s="1"/>
  <c r="S33" i="2"/>
  <c r="S26" i="2"/>
  <c r="T26" i="2" s="1"/>
  <c r="S17" i="2"/>
  <c r="S430" i="2"/>
  <c r="S412" i="2"/>
  <c r="U412" i="2" s="1"/>
  <c r="S375" i="2"/>
  <c r="T375" i="2" s="1"/>
  <c r="S334" i="2"/>
  <c r="T334" i="2" s="1"/>
  <c r="S203" i="2"/>
  <c r="S216" i="2"/>
  <c r="S47" i="2"/>
  <c r="S15" i="2"/>
  <c r="S254" i="2"/>
  <c r="T254" i="2" s="1"/>
  <c r="S237" i="2"/>
  <c r="U237" i="2" s="1"/>
  <c r="S233" i="2"/>
  <c r="U233" i="2" s="1"/>
  <c r="S123" i="2"/>
  <c r="U123" i="2" s="1"/>
  <c r="S299" i="2"/>
  <c r="U299" i="2" s="1"/>
  <c r="S223" i="2"/>
  <c r="U223" i="2" s="1"/>
  <c r="S534" i="2"/>
  <c r="S518" i="2"/>
  <c r="S494" i="2"/>
  <c r="S446" i="2"/>
  <c r="S517" i="2"/>
  <c r="S363" i="2"/>
  <c r="S523" i="2"/>
  <c r="S489" i="2"/>
  <c r="S459" i="2"/>
  <c r="S396" i="2"/>
  <c r="S521" i="2"/>
  <c r="S509" i="2"/>
  <c r="U490" i="2"/>
  <c r="T490" i="2"/>
  <c r="S451" i="2"/>
  <c r="S436" i="2"/>
  <c r="S505" i="2"/>
  <c r="S484" i="2"/>
  <c r="S480" i="2"/>
  <c r="S475" i="2"/>
  <c r="S470" i="2"/>
  <c r="S454" i="2"/>
  <c r="S251" i="2"/>
  <c r="S395" i="2"/>
  <c r="S331" i="2"/>
  <c r="U478" i="2"/>
  <c r="S433" i="2"/>
  <c r="S236" i="2"/>
  <c r="S443" i="2"/>
  <c r="S428" i="2"/>
  <c r="S481" i="2"/>
  <c r="S449" i="2"/>
  <c r="S529" i="2"/>
  <c r="S466" i="2"/>
  <c r="S382" i="2"/>
  <c r="U463" i="2"/>
  <c r="S419" i="2"/>
  <c r="S210" i="2"/>
  <c r="S352" i="2"/>
  <c r="S530" i="2"/>
  <c r="T485" i="2"/>
  <c r="U485" i="2"/>
  <c r="S452" i="2"/>
  <c r="S361" i="2"/>
  <c r="T356" i="2"/>
  <c r="S294" i="2"/>
  <c r="S12" i="2"/>
  <c r="S369" i="2"/>
  <c r="S264" i="2"/>
  <c r="S365" i="2"/>
  <c r="S348" i="2"/>
  <c r="S346" i="2"/>
  <c r="S378" i="2"/>
  <c r="S340" i="2"/>
  <c r="S258" i="2"/>
  <c r="S406" i="2"/>
  <c r="S314" i="2"/>
  <c r="S279" i="2"/>
  <c r="S401" i="2"/>
  <c r="S298" i="2"/>
  <c r="S291" i="2"/>
  <c r="S274" i="2"/>
  <c r="S263" i="2"/>
  <c r="T238" i="2"/>
  <c r="U238" i="2"/>
  <c r="S220" i="2"/>
  <c r="S188" i="2"/>
  <c r="S345" i="2"/>
  <c r="S330" i="2"/>
  <c r="S315" i="2"/>
  <c r="S288" i="2"/>
  <c r="S215" i="2"/>
  <c r="S321" i="2"/>
  <c r="S303" i="2"/>
  <c r="T286" i="2"/>
  <c r="U286" i="2"/>
  <c r="S174" i="2"/>
  <c r="S308" i="2"/>
  <c r="S290" i="2"/>
  <c r="S140" i="2"/>
  <c r="S324" i="2"/>
  <c r="S283" i="2"/>
  <c r="S262" i="2"/>
  <c r="S145" i="2"/>
  <c r="S83" i="2"/>
  <c r="S280" i="2"/>
  <c r="S245" i="2"/>
  <c r="S243" i="2"/>
  <c r="S179" i="2"/>
  <c r="S306" i="2"/>
  <c r="S297" i="2"/>
  <c r="S227" i="2"/>
  <c r="S163" i="2"/>
  <c r="S248" i="2"/>
  <c r="S185" i="2"/>
  <c r="S178" i="2"/>
  <c r="U167" i="2"/>
  <c r="T167" i="2"/>
  <c r="S230" i="2"/>
  <c r="S212" i="2"/>
  <c r="S182" i="2"/>
  <c r="S122" i="2"/>
  <c r="T214" i="2"/>
  <c r="S213" i="2"/>
  <c r="S207" i="2"/>
  <c r="S130" i="2"/>
  <c r="S90" i="2"/>
  <c r="S189" i="2"/>
  <c r="S156" i="2"/>
  <c r="S147" i="2"/>
  <c r="S138" i="2"/>
  <c r="S28" i="2"/>
  <c r="S219" i="2"/>
  <c r="U95" i="2"/>
  <c r="S27" i="2"/>
  <c r="S11" i="2"/>
  <c r="S115" i="2"/>
  <c r="S79" i="2"/>
  <c r="U170" i="2"/>
  <c r="S154" i="2"/>
  <c r="S151" i="2"/>
  <c r="S133" i="2"/>
  <c r="S99" i="2"/>
  <c r="S69" i="2"/>
  <c r="T47" i="2"/>
  <c r="U47" i="2"/>
  <c r="S155" i="2"/>
  <c r="S51" i="2"/>
  <c r="S36" i="2"/>
  <c r="S20" i="2"/>
  <c r="S114" i="2"/>
  <c r="S98" i="2"/>
  <c r="S68" i="2"/>
  <c r="S46" i="2"/>
  <c r="S35" i="2"/>
  <c r="S19" i="2"/>
  <c r="S107" i="2"/>
  <c r="S82" i="2"/>
  <c r="S76" i="2"/>
  <c r="S96" i="2"/>
  <c r="S105" i="2"/>
  <c r="S60" i="2"/>
  <c r="S106" i="2"/>
  <c r="S75" i="2"/>
  <c r="T15" i="2"/>
  <c r="U15" i="2"/>
  <c r="T72" i="2"/>
  <c r="U72" i="2"/>
  <c r="S88" i="2"/>
  <c r="T34" i="2"/>
  <c r="U34" i="2"/>
  <c r="S59" i="2"/>
  <c r="S8" i="2"/>
  <c r="B23" i="2"/>
  <c r="B24" i="2" s="1"/>
  <c r="B13" i="2" s="1"/>
  <c r="U3" i="2" s="1"/>
  <c r="AD9" i="2" l="1"/>
  <c r="T39" i="2"/>
  <c r="U39" i="2"/>
  <c r="T94" i="2"/>
  <c r="U94" i="2"/>
  <c r="U31" i="2"/>
  <c r="T31" i="2"/>
  <c r="U125" i="2"/>
  <c r="T125" i="2"/>
  <c r="U26" i="2"/>
  <c r="U142" i="2"/>
  <c r="U491" i="2"/>
  <c r="U460" i="2"/>
  <c r="T21" i="2"/>
  <c r="U21" i="2"/>
  <c r="U364" i="2"/>
  <c r="U456" i="2"/>
  <c r="T23" i="2"/>
  <c r="U23" i="2"/>
  <c r="U269" i="2"/>
  <c r="T269" i="2"/>
  <c r="U270" i="2"/>
  <c r="T270" i="2"/>
  <c r="T233" i="2"/>
  <c r="U231" i="2"/>
  <c r="T412" i="2"/>
  <c r="U461" i="2"/>
  <c r="U413" i="2"/>
  <c r="U528" i="2"/>
  <c r="S183" i="2"/>
  <c r="S126" i="2"/>
  <c r="S318" i="2"/>
  <c r="S563" i="2"/>
  <c r="T563" i="2" s="1"/>
  <c r="S333" i="2"/>
  <c r="S578" i="2"/>
  <c r="T578" i="2" s="1"/>
  <c r="S180" i="2"/>
  <c r="S14" i="2"/>
  <c r="T14" i="2" s="1"/>
  <c r="S277" i="2"/>
  <c r="S393" i="2"/>
  <c r="S581" i="2"/>
  <c r="U581" i="2" s="1"/>
  <c r="S310" i="2"/>
  <c r="S54" i="2"/>
  <c r="S347" i="2"/>
  <c r="S506" i="2"/>
  <c r="U506" i="2" s="1"/>
  <c r="T287" i="2"/>
  <c r="U287" i="2"/>
  <c r="S131" i="2"/>
  <c r="T131" i="2" s="1"/>
  <c r="S562" i="2"/>
  <c r="T562" i="2" s="1"/>
  <c r="S252" i="2"/>
  <c r="U252" i="2" s="1"/>
  <c r="S390" i="2"/>
  <c r="S65" i="2"/>
  <c r="S399" i="2"/>
  <c r="S85" i="2"/>
  <c r="T85" i="2" s="1"/>
  <c r="S30" i="2"/>
  <c r="S336" i="2"/>
  <c r="T336" i="2" s="1"/>
  <c r="S580" i="2"/>
  <c r="T580" i="2" s="1"/>
  <c r="S124" i="2"/>
  <c r="T124" i="2" s="1"/>
  <c r="S381" i="2"/>
  <c r="S557" i="2"/>
  <c r="S111" i="2"/>
  <c r="S408" i="2"/>
  <c r="T408" i="2" s="1"/>
  <c r="U445" i="2"/>
  <c r="T445" i="2"/>
  <c r="S241" i="2"/>
  <c r="S49" i="2"/>
  <c r="S444" i="2"/>
  <c r="S194" i="2"/>
  <c r="T194" i="2" s="1"/>
  <c r="S465" i="2"/>
  <c r="T465" i="2" s="1"/>
  <c r="S335" i="2"/>
  <c r="T335" i="2" s="1"/>
  <c r="S159" i="2"/>
  <c r="S510" i="2"/>
  <c r="T510" i="2" s="1"/>
  <c r="S242" i="2"/>
  <c r="T242" i="2" s="1"/>
  <c r="S301" i="2"/>
  <c r="U301" i="2" s="1"/>
  <c r="S383" i="2"/>
  <c r="S119" i="2"/>
  <c r="T119" i="2" s="1"/>
  <c r="S514" i="2"/>
  <c r="U514" i="2" s="1"/>
  <c r="S327" i="2"/>
  <c r="S144" i="2"/>
  <c r="S487" i="2"/>
  <c r="S278" i="2"/>
  <c r="S67" i="2"/>
  <c r="T67" i="2" s="1"/>
  <c r="S435" i="2"/>
  <c r="S228" i="2"/>
  <c r="S56" i="2"/>
  <c r="T56" i="2" s="1"/>
  <c r="S504" i="2"/>
  <c r="S353" i="2"/>
  <c r="S193" i="2"/>
  <c r="T193" i="2" s="1"/>
  <c r="S267" i="2"/>
  <c r="S457" i="2"/>
  <c r="T457" i="2" s="1"/>
  <c r="S526" i="2"/>
  <c r="S217" i="2"/>
  <c r="S540" i="2"/>
  <c r="U540" i="2" s="1"/>
  <c r="S218" i="2"/>
  <c r="S447" i="2"/>
  <c r="T447" i="2" s="1"/>
  <c r="S184" i="2"/>
  <c r="S462" i="2"/>
  <c r="S536" i="2"/>
  <c r="T536" i="2" s="1"/>
  <c r="S169" i="2"/>
  <c r="S261" i="2"/>
  <c r="U261" i="2" s="1"/>
  <c r="S420" i="2"/>
  <c r="U420" i="2" s="1"/>
  <c r="U232" i="2"/>
  <c r="T232" i="2"/>
  <c r="S418" i="2"/>
  <c r="S259" i="2"/>
  <c r="U259" i="2" s="1"/>
  <c r="S64" i="2"/>
  <c r="U64" i="2" s="1"/>
  <c r="S472" i="2"/>
  <c r="S343" i="2"/>
  <c r="S166" i="2"/>
  <c r="U166" i="2" s="1"/>
  <c r="S516" i="2"/>
  <c r="T516" i="2" s="1"/>
  <c r="S250" i="2"/>
  <c r="S62" i="2"/>
  <c r="U62" i="2" s="1"/>
  <c r="S415" i="2"/>
  <c r="T415" i="2" s="1"/>
  <c r="T421" i="2"/>
  <c r="S235" i="2"/>
  <c r="S582" i="2"/>
  <c r="U582" i="2" s="1"/>
  <c r="S577" i="2"/>
  <c r="U577" i="2" s="1"/>
  <c r="S149" i="2"/>
  <c r="S209" i="2"/>
  <c r="S332" i="2"/>
  <c r="S397" i="2"/>
  <c r="S573" i="2"/>
  <c r="T573" i="2" s="1"/>
  <c r="S471" i="2"/>
  <c r="S78" i="2"/>
  <c r="S411" i="2"/>
  <c r="T411" i="2" s="1"/>
  <c r="S554" i="2"/>
  <c r="T554" i="2" s="1"/>
  <c r="S29" i="2"/>
  <c r="U29" i="2" s="1"/>
  <c r="S100" i="2"/>
  <c r="S502" i="2"/>
  <c r="S551" i="2"/>
  <c r="T551" i="2" s="1"/>
  <c r="S81" i="2"/>
  <c r="S338" i="2"/>
  <c r="S448" i="2"/>
  <c r="S10" i="2"/>
  <c r="S368" i="2"/>
  <c r="S422" i="2"/>
  <c r="S16" i="2"/>
  <c r="S366" i="2"/>
  <c r="S316" i="2"/>
  <c r="S325" i="2"/>
  <c r="U325" i="2" s="1"/>
  <c r="S128" i="2"/>
  <c r="T128" i="2" s="1"/>
  <c r="S550" i="2"/>
  <c r="U550" i="2" s="1"/>
  <c r="S432" i="2"/>
  <c r="S285" i="2"/>
  <c r="U285" i="2" s="1"/>
  <c r="S9" i="2"/>
  <c r="T9" i="2" s="1"/>
  <c r="U143" i="2"/>
  <c r="S275" i="2"/>
  <c r="U25" i="2"/>
  <c r="S583" i="2"/>
  <c r="S157" i="2"/>
  <c r="T157" i="2" s="1"/>
  <c r="S403" i="2"/>
  <c r="S532" i="2"/>
  <c r="S289" i="2"/>
  <c r="S533" i="2"/>
  <c r="S84" i="2"/>
  <c r="S350" i="2"/>
  <c r="S486" i="2"/>
  <c r="S37" i="2"/>
  <c r="S239" i="2"/>
  <c r="S240" i="2"/>
  <c r="S300" i="2"/>
  <c r="S272" i="2"/>
  <c r="S524" i="2"/>
  <c r="S192" i="2"/>
  <c r="S311" i="2"/>
  <c r="S572" i="2"/>
  <c r="U572" i="2" s="1"/>
  <c r="S568" i="2"/>
  <c r="T568" i="2" s="1"/>
  <c r="S398" i="2"/>
  <c r="U398" i="2" s="1"/>
  <c r="S92" i="2"/>
  <c r="U92" i="2" s="1"/>
  <c r="S38" i="2"/>
  <c r="T38" i="2" s="1"/>
  <c r="S400" i="2"/>
  <c r="S191" i="2"/>
  <c r="T191" i="2" s="1"/>
  <c r="S309" i="2"/>
  <c r="S355" i="2"/>
  <c r="T355" i="2" s="1"/>
  <c r="S434" i="2"/>
  <c r="S222" i="2"/>
  <c r="U222" i="2" s="1"/>
  <c r="S150" i="2"/>
  <c r="S362" i="2"/>
  <c r="S425" i="2"/>
  <c r="S45" i="2"/>
  <c r="S181" i="2"/>
  <c r="S247" i="2"/>
  <c r="S560" i="2"/>
  <c r="S66" i="2"/>
  <c r="S32" i="2"/>
  <c r="S469" i="2"/>
  <c r="S141" i="2"/>
  <c r="S499" i="2"/>
  <c r="S206" i="2"/>
  <c r="S394" i="2"/>
  <c r="S55" i="2"/>
  <c r="S450" i="2"/>
  <c r="U450" i="2" s="1"/>
  <c r="S341" i="2"/>
  <c r="U341" i="2" s="1"/>
  <c r="S224" i="2"/>
  <c r="T224" i="2" s="1"/>
  <c r="S108" i="2"/>
  <c r="S442" i="2"/>
  <c r="T442" i="2" s="1"/>
  <c r="S295" i="2"/>
  <c r="S249" i="2"/>
  <c r="S268" i="2"/>
  <c r="S13" i="2"/>
  <c r="T13" i="2" s="1"/>
  <c r="S97" i="2"/>
  <c r="S229" i="2"/>
  <c r="U229" i="2" s="1"/>
  <c r="S296" i="2"/>
  <c r="S423" i="2"/>
  <c r="S548" i="2"/>
  <c r="U548" i="2" s="1"/>
  <c r="S171" i="2"/>
  <c r="S305" i="2"/>
  <c r="S370" i="2"/>
  <c r="T370" i="2" s="1"/>
  <c r="S493" i="2"/>
  <c r="S544" i="2"/>
  <c r="S158" i="2"/>
  <c r="S431" i="2"/>
  <c r="S501" i="2"/>
  <c r="S575" i="2"/>
  <c r="S121" i="2"/>
  <c r="S197" i="2"/>
  <c r="S255" i="2"/>
  <c r="S426" i="2"/>
  <c r="S567" i="2"/>
  <c r="S40" i="2"/>
  <c r="S102" i="2"/>
  <c r="S161" i="2"/>
  <c r="S360" i="2"/>
  <c r="S543" i="2"/>
  <c r="S89" i="2"/>
  <c r="S148" i="2"/>
  <c r="S265" i="2"/>
  <c r="S388" i="2"/>
  <c r="S101" i="2"/>
  <c r="S389" i="2"/>
  <c r="T389" i="2" s="1"/>
  <c r="S127" i="2"/>
  <c r="T127" i="2" s="1"/>
  <c r="S464" i="2"/>
  <c r="T464" i="2" s="1"/>
  <c r="S70" i="2"/>
  <c r="T70" i="2" s="1"/>
  <c r="S284" i="2"/>
  <c r="U284" i="2" s="1"/>
  <c r="S545" i="2"/>
  <c r="S74" i="2"/>
  <c r="U74" i="2" s="1"/>
  <c r="S387" i="2"/>
  <c r="T387" i="2" s="1"/>
  <c r="S117" i="2"/>
  <c r="T117" i="2" s="1"/>
  <c r="S22" i="2"/>
  <c r="T123" i="2"/>
  <c r="U293" i="2"/>
  <c r="S497" i="2"/>
  <c r="T497" i="2" s="1"/>
  <c r="S359" i="2"/>
  <c r="S73" i="2"/>
  <c r="U73" i="2" s="1"/>
  <c r="S344" i="2"/>
  <c r="T344" i="2" s="1"/>
  <c r="S495" i="2"/>
  <c r="T495" i="2" s="1"/>
  <c r="S190" i="2"/>
  <c r="S537" i="2"/>
  <c r="U537" i="2" s="1"/>
  <c r="S104" i="2"/>
  <c r="S304" i="2"/>
  <c r="S553" i="2"/>
  <c r="S253" i="2"/>
  <c r="S319" i="2"/>
  <c r="S377" i="2"/>
  <c r="T377" i="2" s="1"/>
  <c r="S438" i="2"/>
  <c r="S50" i="2"/>
  <c r="S58" i="2"/>
  <c r="S129" i="2"/>
  <c r="S196" i="2"/>
  <c r="S320" i="2"/>
  <c r="S380" i="2"/>
  <c r="S488" i="2"/>
  <c r="S110" i="2"/>
  <c r="S367" i="2"/>
  <c r="S273" i="2"/>
  <c r="S531" i="2"/>
  <c r="S109" i="2"/>
  <c r="S53" i="2"/>
  <c r="S271" i="2"/>
  <c r="S201" i="2"/>
  <c r="T201" i="2" s="1"/>
  <c r="S513" i="2"/>
  <c r="S202" i="2"/>
  <c r="T202" i="2" s="1"/>
  <c r="S520" i="2"/>
  <c r="T520" i="2" s="1"/>
  <c r="S404" i="2"/>
  <c r="S152" i="2"/>
  <c r="S225" i="2"/>
  <c r="T225" i="2" s="1"/>
  <c r="S453" i="2"/>
  <c r="T453" i="2" s="1"/>
  <c r="S132" i="2"/>
  <c r="U132" i="2" s="1"/>
  <c r="S323" i="2"/>
  <c r="U323" i="2" s="1"/>
  <c r="S512" i="2"/>
  <c r="S177" i="2"/>
  <c r="U177" i="2" s="1"/>
  <c r="S477" i="2"/>
  <c r="U477" i="2" s="1"/>
  <c r="T307" i="2"/>
  <c r="S134" i="2"/>
  <c r="U134" i="2" s="1"/>
  <c r="S195" i="2"/>
  <c r="U195" i="2" s="1"/>
  <c r="S337" i="2"/>
  <c r="U337" i="2" s="1"/>
  <c r="U416" i="2"/>
  <c r="S539" i="2"/>
  <c r="T539" i="2" s="1"/>
  <c r="S42" i="2"/>
  <c r="S559" i="2"/>
  <c r="T559" i="2" s="1"/>
  <c r="S112" i="2"/>
  <c r="S187" i="2"/>
  <c r="S515" i="2"/>
  <c r="S584" i="2"/>
  <c r="S137" i="2"/>
  <c r="S24" i="2"/>
  <c r="S153" i="2"/>
  <c r="S440" i="2"/>
  <c r="S496" i="2"/>
  <c r="S576" i="2"/>
  <c r="S61" i="2"/>
  <c r="S176" i="2"/>
  <c r="S302" i="2"/>
  <c r="S427" i="2"/>
  <c r="S552" i="2"/>
  <c r="S103" i="2"/>
  <c r="S281" i="2"/>
  <c r="T281" i="2" s="1"/>
  <c r="S482" i="2"/>
  <c r="S226" i="2"/>
  <c r="T209" i="2"/>
  <c r="U209" i="2"/>
  <c r="T472" i="2"/>
  <c r="U472" i="2"/>
  <c r="U127" i="2"/>
  <c r="U205" i="2"/>
  <c r="T299" i="2"/>
  <c r="U409" i="2"/>
  <c r="T429" i="2"/>
  <c r="U467" i="2"/>
  <c r="T524" i="2"/>
  <c r="U524" i="2"/>
  <c r="T44" i="2"/>
  <c r="U257" i="2"/>
  <c r="U334" i="2"/>
  <c r="T222" i="2"/>
  <c r="T66" i="2"/>
  <c r="U66" i="2"/>
  <c r="U441" i="2"/>
  <c r="U447" i="2"/>
  <c r="U568" i="2"/>
  <c r="T139" i="2"/>
  <c r="T74" i="2"/>
  <c r="U281" i="2"/>
  <c r="T91" i="2"/>
  <c r="U510" i="2"/>
  <c r="U553" i="2"/>
  <c r="T553" i="2"/>
  <c r="U574" i="2"/>
  <c r="T574" i="2"/>
  <c r="T561" i="2"/>
  <c r="U561" i="2"/>
  <c r="U564" i="2"/>
  <c r="T564" i="2"/>
  <c r="T565" i="2"/>
  <c r="U565" i="2"/>
  <c r="T569" i="2"/>
  <c r="U569" i="2"/>
  <c r="T541" i="2"/>
  <c r="U541" i="2"/>
  <c r="T547" i="2"/>
  <c r="U547" i="2"/>
  <c r="T557" i="2"/>
  <c r="U557" i="2"/>
  <c r="T549" i="2"/>
  <c r="U549" i="2"/>
  <c r="T555" i="2"/>
  <c r="U555" i="2"/>
  <c r="U556" i="2"/>
  <c r="T556" i="2"/>
  <c r="U566" i="2"/>
  <c r="T566" i="2"/>
  <c r="U558" i="2"/>
  <c r="T558" i="2"/>
  <c r="T538" i="2"/>
  <c r="U538" i="2"/>
  <c r="T570" i="2"/>
  <c r="U570" i="2"/>
  <c r="T571" i="2"/>
  <c r="U571" i="2"/>
  <c r="U542" i="2"/>
  <c r="T542" i="2"/>
  <c r="T579" i="2"/>
  <c r="U579" i="2"/>
  <c r="U545" i="2"/>
  <c r="T545" i="2"/>
  <c r="T546" i="2"/>
  <c r="U546" i="2"/>
  <c r="U211" i="2"/>
  <c r="T200" i="2"/>
  <c r="T417" i="2"/>
  <c r="T173" i="2"/>
  <c r="U173" i="2"/>
  <c r="U442" i="2"/>
  <c r="T29" i="2"/>
  <c r="U254" i="2"/>
  <c r="U375" i="2"/>
  <c r="U439" i="2"/>
  <c r="T439" i="2"/>
  <c r="U113" i="2"/>
  <c r="T312" i="2"/>
  <c r="T328" i="2"/>
  <c r="T471" i="2"/>
  <c r="U471" i="2"/>
  <c r="T418" i="2"/>
  <c r="U418" i="2"/>
  <c r="T160" i="2"/>
  <c r="U41" i="2"/>
  <c r="U474" i="2"/>
  <c r="T474" i="2"/>
  <c r="T237" i="2"/>
  <c r="T199" i="2"/>
  <c r="T317" i="2"/>
  <c r="T223" i="2"/>
  <c r="U500" i="2"/>
  <c r="T500" i="2"/>
  <c r="T479" i="2"/>
  <c r="U479" i="2"/>
  <c r="U527" i="2"/>
  <c r="T527" i="2"/>
  <c r="U18" i="2"/>
  <c r="U63" i="2"/>
  <c r="U414" i="2"/>
  <c r="T414" i="2"/>
  <c r="U52" i="2"/>
  <c r="T52" i="2"/>
  <c r="T216" i="2"/>
  <c r="U216" i="2"/>
  <c r="U455" i="2"/>
  <c r="T455" i="2"/>
  <c r="T359" i="2"/>
  <c r="U359" i="2"/>
  <c r="T175" i="2"/>
  <c r="U175" i="2"/>
  <c r="T390" i="2"/>
  <c r="U390" i="2"/>
  <c r="U152" i="2"/>
  <c r="T152" i="2"/>
  <c r="U357" i="2"/>
  <c r="T357" i="2"/>
  <c r="U405" i="2"/>
  <c r="T405" i="2"/>
  <c r="U256" i="2"/>
  <c r="T256" i="2"/>
  <c r="T33" i="2"/>
  <c r="U33" i="2"/>
  <c r="T508" i="2"/>
  <c r="U508" i="2"/>
  <c r="U354" i="2"/>
  <c r="T354" i="2"/>
  <c r="T381" i="2"/>
  <c r="U381" i="2"/>
  <c r="U235" i="2"/>
  <c r="T235" i="2"/>
  <c r="U204" i="2"/>
  <c r="T204" i="2"/>
  <c r="T424" i="2"/>
  <c r="U424" i="2"/>
  <c r="T525" i="2"/>
  <c r="U525" i="2"/>
  <c r="U165" i="2"/>
  <c r="T165" i="2"/>
  <c r="T385" i="2"/>
  <c r="U385" i="2"/>
  <c r="T146" i="2"/>
  <c r="U146" i="2"/>
  <c r="U503" i="2"/>
  <c r="T503" i="2"/>
  <c r="T326" i="2"/>
  <c r="U326" i="2"/>
  <c r="T208" i="2"/>
  <c r="U208" i="2"/>
  <c r="T511" i="2"/>
  <c r="U511" i="2"/>
  <c r="T407" i="2"/>
  <c r="U407" i="2"/>
  <c r="T17" i="2"/>
  <c r="U17" i="2"/>
  <c r="U476" i="2"/>
  <c r="T476" i="2"/>
  <c r="U376" i="2"/>
  <c r="T376" i="2"/>
  <c r="T168" i="2"/>
  <c r="U168" i="2"/>
  <c r="U57" i="2"/>
  <c r="T57" i="2"/>
  <c r="T358" i="2"/>
  <c r="U358" i="2"/>
  <c r="T487" i="2"/>
  <c r="U487" i="2"/>
  <c r="T203" i="2"/>
  <c r="U203" i="2"/>
  <c r="U430" i="2"/>
  <c r="T430" i="2"/>
  <c r="T379" i="2"/>
  <c r="U379" i="2"/>
  <c r="U164" i="2"/>
  <c r="T164" i="2"/>
  <c r="T343" i="2"/>
  <c r="U343" i="2"/>
  <c r="T342" i="2"/>
  <c r="U342" i="2"/>
  <c r="U535" i="2"/>
  <c r="T535" i="2"/>
  <c r="U372" i="2"/>
  <c r="T372" i="2"/>
  <c r="T48" i="2"/>
  <c r="U48" i="2"/>
  <c r="T59" i="2"/>
  <c r="U59" i="2"/>
  <c r="U80" i="2"/>
  <c r="T80" i="2"/>
  <c r="T96" i="2"/>
  <c r="U96" i="2"/>
  <c r="T93" i="2"/>
  <c r="U93" i="2"/>
  <c r="U36" i="2"/>
  <c r="T36" i="2"/>
  <c r="U155" i="2"/>
  <c r="T155" i="2"/>
  <c r="T151" i="2"/>
  <c r="U151" i="2"/>
  <c r="T11" i="2"/>
  <c r="U11" i="2"/>
  <c r="T186" i="2"/>
  <c r="U186" i="2"/>
  <c r="T185" i="2"/>
  <c r="U185" i="2"/>
  <c r="U179" i="2"/>
  <c r="T179" i="2"/>
  <c r="U276" i="2"/>
  <c r="T276" i="2"/>
  <c r="T215" i="2"/>
  <c r="U215" i="2"/>
  <c r="T345" i="2"/>
  <c r="U345" i="2"/>
  <c r="U220" i="2"/>
  <c r="T220" i="2"/>
  <c r="T400" i="2"/>
  <c r="U400" i="2"/>
  <c r="T378" i="2"/>
  <c r="U378" i="2"/>
  <c r="T266" i="2"/>
  <c r="U266" i="2"/>
  <c r="T374" i="2"/>
  <c r="U374" i="2"/>
  <c r="T339" i="2"/>
  <c r="U339" i="2"/>
  <c r="T329" i="2"/>
  <c r="U329" i="2"/>
  <c r="T529" i="2"/>
  <c r="U529" i="2"/>
  <c r="U437" i="2"/>
  <c r="T437" i="2"/>
  <c r="T383" i="2"/>
  <c r="U383" i="2"/>
  <c r="T509" i="2"/>
  <c r="U509" i="2"/>
  <c r="U106" i="2"/>
  <c r="T106" i="2"/>
  <c r="T35" i="2"/>
  <c r="U35" i="2"/>
  <c r="U98" i="2"/>
  <c r="T98" i="2"/>
  <c r="T154" i="2"/>
  <c r="U154" i="2"/>
  <c r="T219" i="2"/>
  <c r="U219" i="2"/>
  <c r="T138" i="2"/>
  <c r="U138" i="2"/>
  <c r="T130" i="2"/>
  <c r="U130" i="2"/>
  <c r="U183" i="2"/>
  <c r="T183" i="2"/>
  <c r="T250" i="2"/>
  <c r="U250" i="2"/>
  <c r="U225" i="2"/>
  <c r="T401" i="2"/>
  <c r="U401" i="2"/>
  <c r="T406" i="2"/>
  <c r="U406" i="2"/>
  <c r="U340" i="2"/>
  <c r="T340" i="2"/>
  <c r="U498" i="2"/>
  <c r="T498" i="2"/>
  <c r="T419" i="2"/>
  <c r="U419" i="2"/>
  <c r="U466" i="2"/>
  <c r="T466" i="2"/>
  <c r="T351" i="2"/>
  <c r="U351" i="2"/>
  <c r="T475" i="2"/>
  <c r="U475" i="2"/>
  <c r="T391" i="2"/>
  <c r="U391" i="2"/>
  <c r="T494" i="2"/>
  <c r="U494" i="2"/>
  <c r="T22" i="2"/>
  <c r="U22" i="2"/>
  <c r="T88" i="2"/>
  <c r="U88" i="2"/>
  <c r="T27" i="2"/>
  <c r="U27" i="2"/>
  <c r="T169" i="2"/>
  <c r="U169" i="2"/>
  <c r="U162" i="2"/>
  <c r="T162" i="2"/>
  <c r="T145" i="2"/>
  <c r="U145" i="2"/>
  <c r="T174" i="2"/>
  <c r="U174" i="2"/>
  <c r="T288" i="2"/>
  <c r="U288" i="2"/>
  <c r="T263" i="2"/>
  <c r="U263" i="2"/>
  <c r="T322" i="2"/>
  <c r="U322" i="2"/>
  <c r="T279" i="2"/>
  <c r="U279" i="2"/>
  <c r="U275" i="2"/>
  <c r="T275" i="2"/>
  <c r="T386" i="2"/>
  <c r="U386" i="2"/>
  <c r="T452" i="2"/>
  <c r="U452" i="2"/>
  <c r="U443" i="2"/>
  <c r="T443" i="2"/>
  <c r="U236" i="2"/>
  <c r="T236" i="2"/>
  <c r="U468" i="2"/>
  <c r="T468" i="2"/>
  <c r="U331" i="2"/>
  <c r="T331" i="2"/>
  <c r="U505" i="2"/>
  <c r="T505" i="2"/>
  <c r="U521" i="2"/>
  <c r="T521" i="2"/>
  <c r="T363" i="2"/>
  <c r="U363" i="2"/>
  <c r="T518" i="2"/>
  <c r="U518" i="2"/>
  <c r="U69" i="2"/>
  <c r="T69" i="2"/>
  <c r="T71" i="2"/>
  <c r="U71" i="2"/>
  <c r="T65" i="2"/>
  <c r="U65" i="2"/>
  <c r="U60" i="2"/>
  <c r="T60" i="2"/>
  <c r="U136" i="2"/>
  <c r="T136" i="2"/>
  <c r="T46" i="2"/>
  <c r="U46" i="2"/>
  <c r="U28" i="2"/>
  <c r="T28" i="2"/>
  <c r="T189" i="2"/>
  <c r="U189" i="2"/>
  <c r="T172" i="2"/>
  <c r="U172" i="2"/>
  <c r="T87" i="2"/>
  <c r="U87" i="2"/>
  <c r="U227" i="2"/>
  <c r="T227" i="2"/>
  <c r="U243" i="2"/>
  <c r="T243" i="2"/>
  <c r="T280" i="2"/>
  <c r="U280" i="2"/>
  <c r="U198" i="2"/>
  <c r="T198" i="2"/>
  <c r="T277" i="2"/>
  <c r="U277" i="2"/>
  <c r="U303" i="2"/>
  <c r="T303" i="2"/>
  <c r="T321" i="2"/>
  <c r="U321" i="2"/>
  <c r="U260" i="2"/>
  <c r="T260" i="2"/>
  <c r="U315" i="2"/>
  <c r="T315" i="2"/>
  <c r="T274" i="2"/>
  <c r="U274" i="2"/>
  <c r="U292" i="2"/>
  <c r="T292" i="2"/>
  <c r="U410" i="2"/>
  <c r="T410" i="2"/>
  <c r="U12" i="2"/>
  <c r="T12" i="2"/>
  <c r="U336" i="2"/>
  <c r="U458" i="2"/>
  <c r="T458" i="2"/>
  <c r="T392" i="2"/>
  <c r="U392" i="2"/>
  <c r="T492" i="2"/>
  <c r="U492" i="2"/>
  <c r="T402" i="2"/>
  <c r="U402" i="2"/>
  <c r="T483" i="2"/>
  <c r="U483" i="2"/>
  <c r="T513" i="2"/>
  <c r="U513" i="2"/>
  <c r="U522" i="2"/>
  <c r="T522" i="2"/>
  <c r="T451" i="2"/>
  <c r="U451" i="2"/>
  <c r="T459" i="2"/>
  <c r="U459" i="2"/>
  <c r="U523" i="2"/>
  <c r="T523" i="2"/>
  <c r="T120" i="2"/>
  <c r="U120" i="2"/>
  <c r="T51" i="2"/>
  <c r="U51" i="2"/>
  <c r="U14" i="2"/>
  <c r="T43" i="2"/>
  <c r="U43" i="2"/>
  <c r="T55" i="2"/>
  <c r="U55" i="2"/>
  <c r="T105" i="2"/>
  <c r="U105" i="2"/>
  <c r="U54" i="2"/>
  <c r="T54" i="2"/>
  <c r="U76" i="2"/>
  <c r="T76" i="2"/>
  <c r="T133" i="2"/>
  <c r="U133" i="2"/>
  <c r="T118" i="2"/>
  <c r="U118" i="2"/>
  <c r="U147" i="2"/>
  <c r="T147" i="2"/>
  <c r="T207" i="2"/>
  <c r="U207" i="2"/>
  <c r="U163" i="2"/>
  <c r="T163" i="2"/>
  <c r="T297" i="2"/>
  <c r="U297" i="2"/>
  <c r="U283" i="2"/>
  <c r="T283" i="2"/>
  <c r="U234" i="2"/>
  <c r="T234" i="2"/>
  <c r="T346" i="2"/>
  <c r="U346" i="2"/>
  <c r="T294" i="2"/>
  <c r="U294" i="2"/>
  <c r="U530" i="2"/>
  <c r="T530" i="2"/>
  <c r="T210" i="2"/>
  <c r="U210" i="2"/>
  <c r="U382" i="2"/>
  <c r="T382" i="2"/>
  <c r="U449" i="2"/>
  <c r="T449" i="2"/>
  <c r="T349" i="2"/>
  <c r="U349" i="2"/>
  <c r="U251" i="2"/>
  <c r="T251" i="2"/>
  <c r="U473" i="2"/>
  <c r="T473" i="2"/>
  <c r="T114" i="2"/>
  <c r="U114" i="2"/>
  <c r="U115" i="2"/>
  <c r="T115" i="2"/>
  <c r="T134" i="2"/>
  <c r="T122" i="2"/>
  <c r="U122" i="2"/>
  <c r="T178" i="2"/>
  <c r="U178" i="2"/>
  <c r="T248" i="2"/>
  <c r="U248" i="2"/>
  <c r="T306" i="2"/>
  <c r="U306" i="2"/>
  <c r="T245" i="2"/>
  <c r="U245" i="2"/>
  <c r="U83" i="2"/>
  <c r="T83" i="2"/>
  <c r="T262" i="2"/>
  <c r="U262" i="2"/>
  <c r="U290" i="2"/>
  <c r="T290" i="2"/>
  <c r="U291" i="2"/>
  <c r="T291" i="2"/>
  <c r="U244" i="2"/>
  <c r="T244" i="2"/>
  <c r="U314" i="2"/>
  <c r="T314" i="2"/>
  <c r="U348" i="2"/>
  <c r="T348" i="2"/>
  <c r="U221" i="2"/>
  <c r="T221" i="2"/>
  <c r="U264" i="2"/>
  <c r="T264" i="2"/>
  <c r="U369" i="2"/>
  <c r="T369" i="2"/>
  <c r="T428" i="2"/>
  <c r="U428" i="2"/>
  <c r="T313" i="2"/>
  <c r="U313" i="2"/>
  <c r="T454" i="2"/>
  <c r="U454" i="2"/>
  <c r="T480" i="2"/>
  <c r="U480" i="2"/>
  <c r="U534" i="2"/>
  <c r="T534" i="2"/>
  <c r="T82" i="2"/>
  <c r="U82" i="2"/>
  <c r="U99" i="2"/>
  <c r="T99" i="2"/>
  <c r="U156" i="2"/>
  <c r="T156" i="2"/>
  <c r="T213" i="2"/>
  <c r="U213" i="2"/>
  <c r="T182" i="2"/>
  <c r="U182" i="2"/>
  <c r="U212" i="2"/>
  <c r="T212" i="2"/>
  <c r="U324" i="2"/>
  <c r="T324" i="2"/>
  <c r="U330" i="2"/>
  <c r="T330" i="2"/>
  <c r="U188" i="2"/>
  <c r="T188" i="2"/>
  <c r="T261" i="2"/>
  <c r="T258" i="2"/>
  <c r="U258" i="2"/>
  <c r="T246" i="2"/>
  <c r="U246" i="2"/>
  <c r="T361" i="2"/>
  <c r="U361" i="2"/>
  <c r="U384" i="2"/>
  <c r="T384" i="2"/>
  <c r="U352" i="2"/>
  <c r="T352" i="2"/>
  <c r="U481" i="2"/>
  <c r="T481" i="2"/>
  <c r="U433" i="2"/>
  <c r="T433" i="2"/>
  <c r="T519" i="2"/>
  <c r="U519" i="2"/>
  <c r="T484" i="2"/>
  <c r="U484" i="2"/>
  <c r="U373" i="2"/>
  <c r="T373" i="2"/>
  <c r="T432" i="2"/>
  <c r="U432" i="2"/>
  <c r="T517" i="2"/>
  <c r="U517" i="2"/>
  <c r="T446" i="2"/>
  <c r="U446" i="2"/>
  <c r="U20" i="2"/>
  <c r="T20" i="2"/>
  <c r="T30" i="2"/>
  <c r="U30" i="2"/>
  <c r="T77" i="2"/>
  <c r="U77" i="2"/>
  <c r="T75" i="2"/>
  <c r="U75" i="2"/>
  <c r="T86" i="2"/>
  <c r="U86" i="2"/>
  <c r="U107" i="2"/>
  <c r="T107" i="2"/>
  <c r="T19" i="2"/>
  <c r="U19" i="2"/>
  <c r="U68" i="2"/>
  <c r="T68" i="2"/>
  <c r="T135" i="2"/>
  <c r="U135" i="2"/>
  <c r="T79" i="2"/>
  <c r="U79" i="2"/>
  <c r="T90" i="2"/>
  <c r="U90" i="2"/>
  <c r="U230" i="2"/>
  <c r="T230" i="2"/>
  <c r="T278" i="2"/>
  <c r="U278" i="2"/>
  <c r="U116" i="2"/>
  <c r="T116" i="2"/>
  <c r="U268" i="2"/>
  <c r="T268" i="2"/>
  <c r="U140" i="2"/>
  <c r="T140" i="2"/>
  <c r="U308" i="2"/>
  <c r="T308" i="2"/>
  <c r="T282" i="2"/>
  <c r="U282" i="2"/>
  <c r="T298" i="2"/>
  <c r="U298" i="2"/>
  <c r="T365" i="2"/>
  <c r="U365" i="2"/>
  <c r="U267" i="2"/>
  <c r="T267" i="2"/>
  <c r="T395" i="2"/>
  <c r="U395" i="2"/>
  <c r="T470" i="2"/>
  <c r="U470" i="2"/>
  <c r="T507" i="2"/>
  <c r="U507" i="2"/>
  <c r="T436" i="2"/>
  <c r="U436" i="2"/>
  <c r="U396" i="2"/>
  <c r="T396" i="2"/>
  <c r="T489" i="2"/>
  <c r="U489" i="2"/>
  <c r="U8" i="2"/>
  <c r="T8" i="2"/>
  <c r="B12" i="2"/>
  <c r="U2" i="2" s="1"/>
  <c r="B15" i="2"/>
  <c r="B17" i="2"/>
  <c r="B16" i="2"/>
  <c r="AD10" i="2" l="1"/>
  <c r="U202" i="2"/>
  <c r="U242" i="2"/>
  <c r="U580" i="2"/>
  <c r="T62" i="2"/>
  <c r="U573" i="2"/>
  <c r="U124" i="2"/>
  <c r="U13" i="2"/>
  <c r="U193" i="2"/>
  <c r="T259" i="2"/>
  <c r="U131" i="2"/>
  <c r="T341" i="2"/>
  <c r="T581" i="2"/>
  <c r="T285" i="2"/>
  <c r="T398" i="2"/>
  <c r="U539" i="2"/>
  <c r="T450" i="2"/>
  <c r="U370" i="2"/>
  <c r="T92" i="2"/>
  <c r="T323" i="2"/>
  <c r="T337" i="2"/>
  <c r="U56" i="2"/>
  <c r="U559" i="2"/>
  <c r="T195" i="2"/>
  <c r="U377" i="2"/>
  <c r="U389" i="2"/>
  <c r="T420" i="2"/>
  <c r="T548" i="2"/>
  <c r="T577" i="2"/>
  <c r="U224" i="2"/>
  <c r="T64" i="2"/>
  <c r="U497" i="2"/>
  <c r="U536" i="2"/>
  <c r="U67" i="2"/>
  <c r="U415" i="2"/>
  <c r="U9" i="2"/>
  <c r="T477" i="2"/>
  <c r="W477" i="2" s="1"/>
  <c r="T284" i="2"/>
  <c r="U457" i="2"/>
  <c r="U38" i="2"/>
  <c r="U562" i="2"/>
  <c r="U563" i="2"/>
  <c r="T229" i="2"/>
  <c r="T252" i="2"/>
  <c r="T301" i="2"/>
  <c r="V301" i="2" s="1"/>
  <c r="U551" i="2"/>
  <c r="U85" i="2"/>
  <c r="U495" i="2"/>
  <c r="U408" i="2"/>
  <c r="U344" i="2"/>
  <c r="T166" i="2"/>
  <c r="T540" i="2"/>
  <c r="T550" i="2"/>
  <c r="W550" i="2" s="1"/>
  <c r="T537" i="2"/>
  <c r="T572" i="2"/>
  <c r="U578" i="2"/>
  <c r="T582" i="2"/>
  <c r="U128" i="2"/>
  <c r="U464" i="2"/>
  <c r="U157" i="2"/>
  <c r="U201" i="2"/>
  <c r="W201" i="2" s="1"/>
  <c r="U465" i="2"/>
  <c r="U335" i="2"/>
  <c r="U117" i="2"/>
  <c r="U387" i="2"/>
  <c r="U516" i="2"/>
  <c r="U453" i="2"/>
  <c r="T325" i="2"/>
  <c r="T177" i="2"/>
  <c r="W177" i="2" s="1"/>
  <c r="U554" i="2"/>
  <c r="V554" i="2" s="1"/>
  <c r="U191" i="2"/>
  <c r="U355" i="2"/>
  <c r="U119" i="2"/>
  <c r="T73" i="2"/>
  <c r="U194" i="2"/>
  <c r="T514" i="2"/>
  <c r="U411" i="2"/>
  <c r="V411" i="2" s="1"/>
  <c r="T506" i="2"/>
  <c r="T132" i="2"/>
  <c r="U520" i="2"/>
  <c r="T103" i="2"/>
  <c r="U103" i="2"/>
  <c r="T176" i="2"/>
  <c r="U176" i="2"/>
  <c r="T440" i="2"/>
  <c r="U440" i="2"/>
  <c r="U584" i="2"/>
  <c r="T584" i="2"/>
  <c r="T109" i="2"/>
  <c r="U109" i="2"/>
  <c r="T110" i="2"/>
  <c r="U110" i="2"/>
  <c r="U196" i="2"/>
  <c r="T196" i="2"/>
  <c r="U438" i="2"/>
  <c r="T438" i="2"/>
  <c r="U316" i="2"/>
  <c r="T316" i="2"/>
  <c r="U368" i="2"/>
  <c r="T368" i="2"/>
  <c r="T81" i="2"/>
  <c r="U81" i="2"/>
  <c r="U218" i="2"/>
  <c r="T218" i="2"/>
  <c r="T148" i="2"/>
  <c r="U148" i="2"/>
  <c r="T161" i="2"/>
  <c r="U161" i="2"/>
  <c r="T426" i="2"/>
  <c r="U426" i="2"/>
  <c r="T575" i="2"/>
  <c r="U575" i="2"/>
  <c r="T544" i="2"/>
  <c r="U544" i="2"/>
  <c r="U171" i="2"/>
  <c r="T171" i="2"/>
  <c r="U295" i="2"/>
  <c r="T295" i="2"/>
  <c r="T206" i="2"/>
  <c r="U206" i="2"/>
  <c r="U32" i="2"/>
  <c r="T32" i="2"/>
  <c r="T181" i="2"/>
  <c r="U181" i="2"/>
  <c r="T150" i="2"/>
  <c r="U150" i="2"/>
  <c r="T192" i="2"/>
  <c r="U192" i="2"/>
  <c r="U240" i="2"/>
  <c r="T240" i="2"/>
  <c r="U350" i="2"/>
  <c r="T350" i="2"/>
  <c r="U532" i="2"/>
  <c r="T532" i="2"/>
  <c r="U228" i="2"/>
  <c r="T228" i="2"/>
  <c r="T310" i="2"/>
  <c r="U310" i="2"/>
  <c r="W103" i="2"/>
  <c r="T226" i="2"/>
  <c r="U226" i="2"/>
  <c r="V226" i="2" s="1"/>
  <c r="T552" i="2"/>
  <c r="W552" i="2" s="1"/>
  <c r="U552" i="2"/>
  <c r="U61" i="2"/>
  <c r="T61" i="2"/>
  <c r="T153" i="2"/>
  <c r="U153" i="2"/>
  <c r="U515" i="2"/>
  <c r="T515" i="2"/>
  <c r="W515" i="2" s="1"/>
  <c r="U42" i="2"/>
  <c r="W42" i="2" s="1"/>
  <c r="T42" i="2"/>
  <c r="U404" i="2"/>
  <c r="T404" i="2"/>
  <c r="U531" i="2"/>
  <c r="T531" i="2"/>
  <c r="T488" i="2"/>
  <c r="U488" i="2"/>
  <c r="V488" i="2" s="1"/>
  <c r="T129" i="2"/>
  <c r="W129" i="2" s="1"/>
  <c r="U129" i="2"/>
  <c r="T304" i="2"/>
  <c r="U304" i="2"/>
  <c r="U366" i="2"/>
  <c r="T366" i="2"/>
  <c r="U10" i="2"/>
  <c r="T10" i="2"/>
  <c r="W10" i="2" s="1"/>
  <c r="U149" i="2"/>
  <c r="W149" i="2" s="1"/>
  <c r="T149" i="2"/>
  <c r="T462" i="2"/>
  <c r="U462" i="2"/>
  <c r="T101" i="2"/>
  <c r="U101" i="2"/>
  <c r="U89" i="2"/>
  <c r="T89" i="2"/>
  <c r="V89" i="2" s="1"/>
  <c r="T102" i="2"/>
  <c r="V102" i="2" s="1"/>
  <c r="U102" i="2"/>
  <c r="U255" i="2"/>
  <c r="T255" i="2"/>
  <c r="T501" i="2"/>
  <c r="U501" i="2"/>
  <c r="T493" i="2"/>
  <c r="U493" i="2"/>
  <c r="W493" i="2" s="1"/>
  <c r="T97" i="2"/>
  <c r="V97" i="2" s="1"/>
  <c r="U97" i="2"/>
  <c r="T499" i="2"/>
  <c r="U499" i="2"/>
  <c r="T45" i="2"/>
  <c r="U45" i="2"/>
  <c r="U239" i="2"/>
  <c r="T239" i="2"/>
  <c r="W239" i="2" s="1"/>
  <c r="T84" i="2"/>
  <c r="V84" i="2" s="1"/>
  <c r="U84" i="2"/>
  <c r="U403" i="2"/>
  <c r="T403" i="2"/>
  <c r="T217" i="2"/>
  <c r="U217" i="2"/>
  <c r="U144" i="2"/>
  <c r="T144" i="2"/>
  <c r="W144" i="2" s="1"/>
  <c r="T444" i="2"/>
  <c r="U444" i="2"/>
  <c r="U180" i="2"/>
  <c r="T180" i="2"/>
  <c r="U318" i="2"/>
  <c r="T318" i="2"/>
  <c r="U482" i="2"/>
  <c r="T482" i="2"/>
  <c r="W482" i="2" s="1"/>
  <c r="T427" i="2"/>
  <c r="W427" i="2" s="1"/>
  <c r="U427" i="2"/>
  <c r="T576" i="2"/>
  <c r="U576" i="2"/>
  <c r="U24" i="2"/>
  <c r="T24" i="2"/>
  <c r="T187" i="2"/>
  <c r="U187" i="2"/>
  <c r="W187" i="2" s="1"/>
  <c r="U271" i="2"/>
  <c r="V271" i="2" s="1"/>
  <c r="T271" i="2"/>
  <c r="U273" i="2"/>
  <c r="T273" i="2"/>
  <c r="U380" i="2"/>
  <c r="T380" i="2"/>
  <c r="T58" i="2"/>
  <c r="U58" i="2"/>
  <c r="V58" i="2" s="1"/>
  <c r="T319" i="2"/>
  <c r="V319" i="2" s="1"/>
  <c r="U319" i="2"/>
  <c r="T104" i="2"/>
  <c r="U104" i="2"/>
  <c r="U434" i="2"/>
  <c r="T434" i="2"/>
  <c r="T16" i="2"/>
  <c r="U16" i="2"/>
  <c r="V16" i="2" s="1"/>
  <c r="U448" i="2"/>
  <c r="W448" i="2" s="1"/>
  <c r="T448" i="2"/>
  <c r="T502" i="2"/>
  <c r="U502" i="2"/>
  <c r="U397" i="2"/>
  <c r="T397" i="2"/>
  <c r="T184" i="2"/>
  <c r="U184" i="2"/>
  <c r="W184" i="2" s="1"/>
  <c r="T435" i="2"/>
  <c r="W435" i="2" s="1"/>
  <c r="U435" i="2"/>
  <c r="T159" i="2"/>
  <c r="U159" i="2"/>
  <c r="T347" i="2"/>
  <c r="U347" i="2"/>
  <c r="T393" i="2"/>
  <c r="U393" i="2"/>
  <c r="W393" i="2" s="1"/>
  <c r="U388" i="2"/>
  <c r="V388" i="2" s="1"/>
  <c r="T388" i="2"/>
  <c r="T543" i="2"/>
  <c r="U543" i="2"/>
  <c r="T40" i="2"/>
  <c r="U40" i="2"/>
  <c r="T197" i="2"/>
  <c r="U197" i="2"/>
  <c r="W197" i="2" s="1"/>
  <c r="T431" i="2"/>
  <c r="W431" i="2" s="1"/>
  <c r="U431" i="2"/>
  <c r="T423" i="2"/>
  <c r="U423" i="2"/>
  <c r="U108" i="2"/>
  <c r="T108" i="2"/>
  <c r="U141" i="2"/>
  <c r="T141" i="2"/>
  <c r="V141" i="2" s="1"/>
  <c r="T560" i="2"/>
  <c r="V560" i="2" s="1"/>
  <c r="U560" i="2"/>
  <c r="T425" i="2"/>
  <c r="U425" i="2"/>
  <c r="U272" i="2"/>
  <c r="T272" i="2"/>
  <c r="T37" i="2"/>
  <c r="U37" i="2"/>
  <c r="V37" i="2" s="1"/>
  <c r="T533" i="2"/>
  <c r="V533" i="2" s="1"/>
  <c r="U533" i="2"/>
  <c r="U526" i="2"/>
  <c r="T526" i="2"/>
  <c r="T49" i="2"/>
  <c r="U49" i="2"/>
  <c r="T111" i="2"/>
  <c r="U111" i="2"/>
  <c r="V111" i="2" s="1"/>
  <c r="T126" i="2"/>
  <c r="W126" i="2" s="1"/>
  <c r="U126" i="2"/>
  <c r="U70" i="2"/>
  <c r="T302" i="2"/>
  <c r="U302" i="2"/>
  <c r="T496" i="2"/>
  <c r="V496" i="2" s="1"/>
  <c r="U496" i="2"/>
  <c r="T137" i="2"/>
  <c r="U137" i="2"/>
  <c r="T112" i="2"/>
  <c r="U112" i="2"/>
  <c r="T512" i="2"/>
  <c r="U512" i="2"/>
  <c r="U53" i="2"/>
  <c r="T53" i="2"/>
  <c r="T367" i="2"/>
  <c r="U367" i="2"/>
  <c r="U320" i="2"/>
  <c r="T320" i="2"/>
  <c r="U50" i="2"/>
  <c r="T50" i="2"/>
  <c r="U253" i="2"/>
  <c r="T253" i="2"/>
  <c r="T422" i="2"/>
  <c r="U422" i="2"/>
  <c r="U338" i="2"/>
  <c r="T338" i="2"/>
  <c r="U100" i="2"/>
  <c r="T100" i="2"/>
  <c r="T78" i="2"/>
  <c r="U78" i="2"/>
  <c r="U332" i="2"/>
  <c r="T332" i="2"/>
  <c r="U353" i="2"/>
  <c r="T353" i="2"/>
  <c r="T327" i="2"/>
  <c r="U327" i="2"/>
  <c r="U399" i="2"/>
  <c r="T399" i="2"/>
  <c r="U190" i="2"/>
  <c r="T190" i="2"/>
  <c r="T265" i="2"/>
  <c r="U265" i="2"/>
  <c r="U360" i="2"/>
  <c r="T360" i="2"/>
  <c r="T567" i="2"/>
  <c r="U567" i="2"/>
  <c r="U121" i="2"/>
  <c r="T121" i="2"/>
  <c r="U158" i="2"/>
  <c r="T158" i="2"/>
  <c r="U305" i="2"/>
  <c r="T305" i="2"/>
  <c r="T296" i="2"/>
  <c r="U296" i="2"/>
  <c r="U249" i="2"/>
  <c r="T249" i="2"/>
  <c r="U394" i="2"/>
  <c r="T394" i="2"/>
  <c r="T469" i="2"/>
  <c r="U469" i="2"/>
  <c r="U247" i="2"/>
  <c r="T247" i="2"/>
  <c r="T362" i="2"/>
  <c r="U362" i="2"/>
  <c r="T309" i="2"/>
  <c r="U309" i="2"/>
  <c r="T311" i="2"/>
  <c r="U311" i="2"/>
  <c r="U300" i="2"/>
  <c r="T300" i="2"/>
  <c r="U486" i="2"/>
  <c r="T486" i="2"/>
  <c r="U289" i="2"/>
  <c r="T289" i="2"/>
  <c r="T583" i="2"/>
  <c r="U583" i="2"/>
  <c r="T504" i="2"/>
  <c r="W504" i="2" s="1"/>
  <c r="U504" i="2"/>
  <c r="U241" i="2"/>
  <c r="T241" i="2"/>
  <c r="U333" i="2"/>
  <c r="T333" i="2"/>
  <c r="W181" i="2"/>
  <c r="W176" i="2"/>
  <c r="W209" i="2"/>
  <c r="W309" i="2"/>
  <c r="W485" i="2"/>
  <c r="V347" i="2"/>
  <c r="W445" i="2"/>
  <c r="W95" i="2"/>
  <c r="W91" i="2"/>
  <c r="W399" i="2"/>
  <c r="W397" i="2"/>
  <c r="W23" i="2"/>
  <c r="V229" i="2"/>
  <c r="W317" i="2"/>
  <c r="W109" i="2"/>
  <c r="W409" i="2"/>
  <c r="W233" i="2"/>
  <c r="V293" i="2"/>
  <c r="V364" i="2"/>
  <c r="V92" i="2"/>
  <c r="W441" i="2"/>
  <c r="W287" i="2"/>
  <c r="W72" i="2"/>
  <c r="V233" i="2"/>
  <c r="W293" i="2"/>
  <c r="W417" i="2"/>
  <c r="V70" i="2"/>
  <c r="V368" i="2"/>
  <c r="W403" i="2"/>
  <c r="W200" i="2"/>
  <c r="W113" i="2"/>
  <c r="V360" i="2"/>
  <c r="V304" i="2"/>
  <c r="V317" i="2"/>
  <c r="V95" i="2"/>
  <c r="W499" i="2"/>
  <c r="V206" i="2"/>
  <c r="V153" i="2"/>
  <c r="W421" i="2"/>
  <c r="V24" i="2"/>
  <c r="W502" i="2"/>
  <c r="V416" i="2"/>
  <c r="V353" i="2"/>
  <c r="V143" i="2"/>
  <c r="V429" i="2"/>
  <c r="W237" i="2"/>
  <c r="V287" i="2"/>
  <c r="W18" i="2"/>
  <c r="W232" i="2"/>
  <c r="W128" i="2"/>
  <c r="W192" i="2"/>
  <c r="V123" i="2"/>
  <c r="V407" i="2"/>
  <c r="W510" i="2"/>
  <c r="V461" i="2"/>
  <c r="V375" i="2"/>
  <c r="V403" i="2"/>
  <c r="V181" i="2"/>
  <c r="V445" i="2"/>
  <c r="V311" i="2"/>
  <c r="W334" i="2"/>
  <c r="W41" i="2"/>
  <c r="V567" i="2"/>
  <c r="V524" i="2"/>
  <c r="V520" i="2"/>
  <c r="V222" i="2"/>
  <c r="V94" i="2"/>
  <c r="V316" i="2"/>
  <c r="V370" i="2"/>
  <c r="V300" i="2"/>
  <c r="V139" i="2"/>
  <c r="V161" i="2"/>
  <c r="V447" i="2"/>
  <c r="V425" i="2"/>
  <c r="V450" i="2"/>
  <c r="V320" i="2"/>
  <c r="V404" i="2"/>
  <c r="V366" i="2"/>
  <c r="V265" i="2"/>
  <c r="V240" i="2"/>
  <c r="V281" i="2"/>
  <c r="V66" i="2"/>
  <c r="V125" i="2"/>
  <c r="V62" i="2"/>
  <c r="V323" i="2"/>
  <c r="V325" i="2"/>
  <c r="V438" i="2"/>
  <c r="V296" i="2"/>
  <c r="V157" i="2"/>
  <c r="V377" i="2"/>
  <c r="V409" i="2"/>
  <c r="V9" i="2"/>
  <c r="V26" i="2"/>
  <c r="V31" i="2"/>
  <c r="V285" i="2"/>
  <c r="V21" i="2"/>
  <c r="V334" i="2"/>
  <c r="V464" i="2"/>
  <c r="V273" i="2"/>
  <c r="V467" i="2"/>
  <c r="V462" i="2"/>
  <c r="V78" i="2"/>
  <c r="V453" i="2"/>
  <c r="V49" i="2"/>
  <c r="V53" i="2"/>
  <c r="V47" i="2"/>
  <c r="V232" i="2"/>
  <c r="V499" i="2"/>
  <c r="V444" i="2"/>
  <c r="V18" i="2"/>
  <c r="V485" i="2"/>
  <c r="V463" i="2"/>
  <c r="V218" i="2"/>
  <c r="V170" i="2"/>
  <c r="V74" i="2"/>
  <c r="V101" i="2"/>
  <c r="V338" i="2"/>
  <c r="V247" i="2"/>
  <c r="V257" i="2"/>
  <c r="V510" i="2"/>
  <c r="V427" i="2"/>
  <c r="V180" i="2"/>
  <c r="V333" i="2"/>
  <c r="V110" i="2"/>
  <c r="V307" i="2"/>
  <c r="V32" i="2"/>
  <c r="V434" i="2"/>
  <c r="V15" i="2"/>
  <c r="V531" i="2"/>
  <c r="V551" i="2"/>
  <c r="V103" i="2"/>
  <c r="X103" i="2" s="1"/>
  <c r="V584" i="2"/>
  <c r="V576" i="2"/>
  <c r="V328" i="2"/>
  <c r="V214" i="2"/>
  <c r="V286" i="2"/>
  <c r="V472" i="2"/>
  <c r="V34" i="2"/>
  <c r="V205" i="2"/>
  <c r="V100" i="2"/>
  <c r="V191" i="2"/>
  <c r="V238" i="2"/>
  <c r="V413" i="2"/>
  <c r="V502" i="2"/>
  <c r="V512" i="2"/>
  <c r="V544" i="2"/>
  <c r="V583" i="2"/>
  <c r="V575" i="2"/>
  <c r="V269" i="2"/>
  <c r="V253" i="2"/>
  <c r="V526" i="2"/>
  <c r="V129" i="2"/>
  <c r="V167" i="2"/>
  <c r="V318" i="2"/>
  <c r="V272" i="2"/>
  <c r="V142" i="2"/>
  <c r="V299" i="2"/>
  <c r="V501" i="2"/>
  <c r="V40" i="2"/>
  <c r="V44" i="2"/>
  <c r="V127" i="2"/>
  <c r="V289" i="2"/>
  <c r="V356" i="2"/>
  <c r="V423" i="2"/>
  <c r="V309" i="2"/>
  <c r="V237" i="2"/>
  <c r="V415" i="2"/>
  <c r="V327" i="2"/>
  <c r="V394" i="2"/>
  <c r="V104" i="2"/>
  <c r="V568" i="2"/>
  <c r="V255" i="2"/>
  <c r="V397" i="2"/>
  <c r="V217" i="2"/>
  <c r="V421" i="2"/>
  <c r="V113" i="2"/>
  <c r="V478" i="2"/>
  <c r="V504" i="2"/>
  <c r="V491" i="2"/>
  <c r="V192" i="2"/>
  <c r="V176" i="2"/>
  <c r="V209" i="2"/>
  <c r="V39" i="2"/>
  <c r="V29" i="2"/>
  <c r="W45" i="2"/>
  <c r="V490" i="2"/>
  <c r="V417" i="2"/>
  <c r="W159" i="2"/>
  <c r="W567" i="2"/>
  <c r="V528" i="2"/>
  <c r="V543" i="2"/>
  <c r="V399" i="2"/>
  <c r="W50" i="2"/>
  <c r="V45" i="2"/>
  <c r="W61" i="2"/>
  <c r="V159" i="2"/>
  <c r="W285" i="2"/>
  <c r="W305" i="2"/>
  <c r="V25" i="2"/>
  <c r="W462" i="2"/>
  <c r="W423" i="2"/>
  <c r="V23" i="2"/>
  <c r="V270" i="2"/>
  <c r="V350" i="2"/>
  <c r="V50" i="2"/>
  <c r="W217" i="2"/>
  <c r="V61" i="2"/>
  <c r="V456" i="2"/>
  <c r="V223" i="2"/>
  <c r="V171" i="2"/>
  <c r="V380" i="2"/>
  <c r="V305" i="2"/>
  <c r="V371" i="2"/>
  <c r="V559" i="2"/>
  <c r="V310" i="2"/>
  <c r="V128" i="2"/>
  <c r="V302" i="2"/>
  <c r="V228" i="2"/>
  <c r="V231" i="2"/>
  <c r="V148" i="2"/>
  <c r="V126" i="2"/>
  <c r="V72" i="2"/>
  <c r="W316" i="2"/>
  <c r="W94" i="2"/>
  <c r="W300" i="2"/>
  <c r="W139" i="2"/>
  <c r="W161" i="2"/>
  <c r="W438" i="2"/>
  <c r="W394" i="2"/>
  <c r="W404" i="2"/>
  <c r="W366" i="2"/>
  <c r="W323" i="2"/>
  <c r="W311" i="2"/>
  <c r="W222" i="2"/>
  <c r="W447" i="2"/>
  <c r="W425" i="2"/>
  <c r="W450" i="2"/>
  <c r="W325" i="2"/>
  <c r="W125" i="2"/>
  <c r="W281" i="2"/>
  <c r="W218" i="2"/>
  <c r="W265" i="2"/>
  <c r="W157" i="2"/>
  <c r="W240" i="2"/>
  <c r="W551" i="2"/>
  <c r="W370" i="2"/>
  <c r="W415" i="2"/>
  <c r="W377" i="2"/>
  <c r="W524" i="2"/>
  <c r="W66" i="2"/>
  <c r="W520" i="2"/>
  <c r="W25" i="2"/>
  <c r="W388" i="2"/>
  <c r="W296" i="2"/>
  <c r="W371" i="2"/>
  <c r="W338" i="2"/>
  <c r="W380" i="2"/>
  <c r="W171" i="2"/>
  <c r="W223" i="2"/>
  <c r="W364" i="2"/>
  <c r="W456" i="2"/>
  <c r="W463" i="2"/>
  <c r="W333" i="2"/>
  <c r="W110" i="2"/>
  <c r="W307" i="2"/>
  <c r="W490" i="2"/>
  <c r="W29" i="2"/>
  <c r="W412" i="2"/>
  <c r="W39" i="2"/>
  <c r="W148" i="2"/>
  <c r="W153" i="2"/>
  <c r="W496" i="2"/>
  <c r="W302" i="2"/>
  <c r="W206" i="2"/>
  <c r="W429" i="2"/>
  <c r="W100" i="2"/>
  <c r="W467" i="2"/>
  <c r="W413" i="2"/>
  <c r="W49" i="2"/>
  <c r="W53" i="2"/>
  <c r="W47" i="2"/>
  <c r="W584" i="2"/>
  <c r="W576" i="2"/>
  <c r="W26" i="2"/>
  <c r="W31" i="2"/>
  <c r="W214" i="2"/>
  <c r="W286" i="2"/>
  <c r="W460" i="2"/>
  <c r="W21" i="2"/>
  <c r="W319" i="2"/>
  <c r="W512" i="2"/>
  <c r="W464" i="2"/>
  <c r="W273" i="2"/>
  <c r="W238" i="2"/>
  <c r="W78" i="2"/>
  <c r="W453" i="2"/>
  <c r="W101" i="2"/>
  <c r="W559" i="2"/>
  <c r="W544" i="2"/>
  <c r="W543" i="2"/>
  <c r="W269" i="2"/>
  <c r="W253" i="2"/>
  <c r="W327" i="2"/>
  <c r="W526" i="2"/>
  <c r="W247" i="2"/>
  <c r="W257" i="2"/>
  <c r="W9" i="2"/>
  <c r="W180" i="2"/>
  <c r="W318" i="2"/>
  <c r="W142" i="2"/>
  <c r="W299" i="2"/>
  <c r="W32" i="2"/>
  <c r="W347" i="2"/>
  <c r="W434" i="2"/>
  <c r="W15" i="2"/>
  <c r="W444" i="2"/>
  <c r="W531" i="2"/>
  <c r="W62" i="2"/>
  <c r="W568" i="2"/>
  <c r="W170" i="2"/>
  <c r="W328" i="2"/>
  <c r="W16" i="2"/>
  <c r="W84" i="2"/>
  <c r="W255" i="2"/>
  <c r="W472" i="2"/>
  <c r="W34" i="2"/>
  <c r="W205" i="2"/>
  <c r="W478" i="2"/>
  <c r="W191" i="2"/>
  <c r="W37" i="2"/>
  <c r="W491" i="2"/>
  <c r="W528" i="2"/>
  <c r="W123" i="2"/>
  <c r="W469" i="2"/>
  <c r="W13" i="2"/>
  <c r="W368" i="2"/>
  <c r="W310" i="2"/>
  <c r="W461" i="2"/>
  <c r="W320" i="2"/>
  <c r="W583" i="2"/>
  <c r="W575" i="2"/>
  <c r="W416" i="2"/>
  <c r="W70" i="2"/>
  <c r="W167" i="2"/>
  <c r="W272" i="2"/>
  <c r="W501" i="2"/>
  <c r="W40" i="2"/>
  <c r="W44" i="2"/>
  <c r="W127" i="2"/>
  <c r="W231" i="2"/>
  <c r="W289" i="2"/>
  <c r="W356" i="2"/>
  <c r="W228" i="2"/>
  <c r="W229" i="2"/>
  <c r="W350" i="2"/>
  <c r="W108" i="2"/>
  <c r="V441" i="2"/>
  <c r="V108" i="2"/>
  <c r="V13" i="2"/>
  <c r="V469" i="2"/>
  <c r="W270" i="2"/>
  <c r="V91" i="2"/>
  <c r="W158" i="2"/>
  <c r="W353" i="2"/>
  <c r="V200" i="2"/>
  <c r="V109" i="2"/>
  <c r="W112" i="2"/>
  <c r="V412" i="2"/>
  <c r="W143" i="2"/>
  <c r="W24" i="2"/>
  <c r="W304" i="2"/>
  <c r="V196" i="2"/>
  <c r="W92" i="2"/>
  <c r="W104" i="2"/>
  <c r="W74" i="2"/>
  <c r="V460" i="2"/>
  <c r="W375" i="2"/>
  <c r="W199" i="2"/>
  <c r="W254" i="2"/>
  <c r="W211" i="2"/>
  <c r="W63" i="2"/>
  <c r="V312" i="2"/>
  <c r="V556" i="2"/>
  <c r="W556" i="2"/>
  <c r="V579" i="2"/>
  <c r="W579" i="2"/>
  <c r="V581" i="2"/>
  <c r="W581" i="2"/>
  <c r="V563" i="2"/>
  <c r="W563" i="2"/>
  <c r="V580" i="2"/>
  <c r="W580" i="2"/>
  <c r="V553" i="2"/>
  <c r="W553" i="2"/>
  <c r="W542" i="2"/>
  <c r="V542" i="2"/>
  <c r="V537" i="2"/>
  <c r="W537" i="2"/>
  <c r="V578" i="2"/>
  <c r="W578" i="2"/>
  <c r="V561" i="2"/>
  <c r="W561" i="2"/>
  <c r="V573" i="2"/>
  <c r="W573" i="2"/>
  <c r="V546" i="2"/>
  <c r="W546" i="2"/>
  <c r="V570" i="2"/>
  <c r="W570" i="2"/>
  <c r="V557" i="2"/>
  <c r="W557" i="2"/>
  <c r="V577" i="2"/>
  <c r="W577" i="2"/>
  <c r="W582" i="2"/>
  <c r="V582" i="2"/>
  <c r="V540" i="2"/>
  <c r="W540" i="2"/>
  <c r="V545" i="2"/>
  <c r="W545" i="2"/>
  <c r="W558" i="2"/>
  <c r="V558" i="2"/>
  <c r="V572" i="2"/>
  <c r="W572" i="2"/>
  <c r="V569" i="2"/>
  <c r="W569" i="2"/>
  <c r="V571" i="2"/>
  <c r="W571" i="2"/>
  <c r="V538" i="2"/>
  <c r="W538" i="2"/>
  <c r="W555" i="2"/>
  <c r="V555" i="2"/>
  <c r="W547" i="2"/>
  <c r="V547" i="2"/>
  <c r="V548" i="2"/>
  <c r="W548" i="2"/>
  <c r="W566" i="2"/>
  <c r="V566" i="2"/>
  <c r="V539" i="2"/>
  <c r="W539" i="2"/>
  <c r="V565" i="2"/>
  <c r="W565" i="2"/>
  <c r="W574" i="2"/>
  <c r="V574" i="2"/>
  <c r="V562" i="2"/>
  <c r="W562" i="2"/>
  <c r="V549" i="2"/>
  <c r="W549" i="2"/>
  <c r="V541" i="2"/>
  <c r="W541" i="2"/>
  <c r="V564" i="2"/>
  <c r="W564" i="2"/>
  <c r="W500" i="2"/>
  <c r="V500" i="2"/>
  <c r="W442" i="2"/>
  <c r="V442" i="2"/>
  <c r="V385" i="2"/>
  <c r="W398" i="2"/>
  <c r="V398" i="2"/>
  <c r="V474" i="2"/>
  <c r="W474" i="2"/>
  <c r="V211" i="2"/>
  <c r="W312" i="2"/>
  <c r="W418" i="2"/>
  <c r="V418" i="2"/>
  <c r="W173" i="2"/>
  <c r="V173" i="2"/>
  <c r="V479" i="2"/>
  <c r="W479" i="2"/>
  <c r="V63" i="2"/>
  <c r="V199" i="2"/>
  <c r="V254" i="2"/>
  <c r="W516" i="2"/>
  <c r="V516" i="2"/>
  <c r="W527" i="2"/>
  <c r="V527" i="2"/>
  <c r="W439" i="2"/>
  <c r="V439" i="2"/>
  <c r="V41" i="2"/>
  <c r="W194" i="2"/>
  <c r="V166" i="2"/>
  <c r="W414" i="2"/>
  <c r="V414" i="2"/>
  <c r="W160" i="2"/>
  <c r="V160" i="2"/>
  <c r="W471" i="2"/>
  <c r="V471" i="2"/>
  <c r="W326" i="2"/>
  <c r="V357" i="2"/>
  <c r="W357" i="2"/>
  <c r="V168" i="2"/>
  <c r="W168" i="2"/>
  <c r="V326" i="2"/>
  <c r="W165" i="2"/>
  <c r="V165" i="2"/>
  <c r="V381" i="2"/>
  <c r="W381" i="2"/>
  <c r="W146" i="2"/>
  <c r="V146" i="2"/>
  <c r="W508" i="2"/>
  <c r="V508" i="2"/>
  <c r="V379" i="2"/>
  <c r="W379" i="2"/>
  <c r="W376" i="2"/>
  <c r="V376" i="2"/>
  <c r="V503" i="2"/>
  <c r="W503" i="2"/>
  <c r="W354" i="2"/>
  <c r="V354" i="2"/>
  <c r="V33" i="2"/>
  <c r="W33" i="2"/>
  <c r="W152" i="2"/>
  <c r="V152" i="2"/>
  <c r="V359" i="2"/>
  <c r="W359" i="2"/>
  <c r="V495" i="2"/>
  <c r="W495" i="2"/>
  <c r="W164" i="2"/>
  <c r="V164" i="2"/>
  <c r="V73" i="2"/>
  <c r="W73" i="2"/>
  <c r="V204" i="2"/>
  <c r="W204" i="2"/>
  <c r="V535" i="2"/>
  <c r="W535" i="2"/>
  <c r="V408" i="2"/>
  <c r="W408" i="2"/>
  <c r="W166" i="2"/>
  <c r="V175" i="2"/>
  <c r="W175" i="2"/>
  <c r="W342" i="2"/>
  <c r="V342" i="2"/>
  <c r="V430" i="2"/>
  <c r="W430" i="2"/>
  <c r="V487" i="2"/>
  <c r="W487" i="2"/>
  <c r="V344" i="2"/>
  <c r="W344" i="2"/>
  <c r="W208" i="2"/>
  <c r="V208" i="2"/>
  <c r="W385" i="2"/>
  <c r="V235" i="2"/>
  <c r="W235" i="2"/>
  <c r="V256" i="2"/>
  <c r="W256" i="2"/>
  <c r="W455" i="2"/>
  <c r="V455" i="2"/>
  <c r="V17" i="2"/>
  <c r="W17" i="2"/>
  <c r="W372" i="2"/>
  <c r="V372" i="2"/>
  <c r="W476" i="2"/>
  <c r="V476" i="2"/>
  <c r="V525" i="2"/>
  <c r="W525" i="2"/>
  <c r="V511" i="2"/>
  <c r="W511" i="2"/>
  <c r="W52" i="2"/>
  <c r="V52" i="2"/>
  <c r="W343" i="2"/>
  <c r="V343" i="2"/>
  <c r="V358" i="2"/>
  <c r="W358" i="2"/>
  <c r="V341" i="2"/>
  <c r="W341" i="2"/>
  <c r="V387" i="2"/>
  <c r="W387" i="2"/>
  <c r="W203" i="2"/>
  <c r="V203" i="2"/>
  <c r="V57" i="2"/>
  <c r="W57" i="2"/>
  <c r="W407" i="2"/>
  <c r="V194" i="2"/>
  <c r="W424" i="2"/>
  <c r="V424" i="2"/>
  <c r="V514" i="2"/>
  <c r="W514" i="2"/>
  <c r="V405" i="2"/>
  <c r="W405" i="2"/>
  <c r="V390" i="2"/>
  <c r="W390" i="2"/>
  <c r="W216" i="2"/>
  <c r="V216" i="2"/>
  <c r="V518" i="2"/>
  <c r="W518" i="2"/>
  <c r="V283" i="2"/>
  <c r="W283" i="2"/>
  <c r="W54" i="2"/>
  <c r="V54" i="2"/>
  <c r="V88" i="2"/>
  <c r="W88" i="2"/>
  <c r="V401" i="2"/>
  <c r="W401" i="2"/>
  <c r="V383" i="2"/>
  <c r="W383" i="2"/>
  <c r="V339" i="2"/>
  <c r="W339" i="2"/>
  <c r="V321" i="2"/>
  <c r="W321" i="2"/>
  <c r="V363" i="2"/>
  <c r="W363" i="2"/>
  <c r="V481" i="2"/>
  <c r="W481" i="2"/>
  <c r="V392" i="2"/>
  <c r="W392" i="2"/>
  <c r="V303" i="2"/>
  <c r="W303" i="2"/>
  <c r="V227" i="2"/>
  <c r="W227" i="2"/>
  <c r="W505" i="2"/>
  <c r="V505" i="2"/>
  <c r="W331" i="2"/>
  <c r="V331" i="2"/>
  <c r="V443" i="2"/>
  <c r="W443" i="2"/>
  <c r="W452" i="2"/>
  <c r="V452" i="2"/>
  <c r="V263" i="2"/>
  <c r="W263" i="2"/>
  <c r="V145" i="2"/>
  <c r="W145" i="2"/>
  <c r="W494" i="2"/>
  <c r="V494" i="2"/>
  <c r="W529" i="2"/>
  <c r="V529" i="2"/>
  <c r="W374" i="2"/>
  <c r="V374" i="2"/>
  <c r="V266" i="2"/>
  <c r="W266" i="2"/>
  <c r="V345" i="2"/>
  <c r="W345" i="2"/>
  <c r="V151" i="2"/>
  <c r="W151" i="2"/>
  <c r="V86" i="2"/>
  <c r="W86" i="2"/>
  <c r="V480" i="2"/>
  <c r="W480" i="2"/>
  <c r="W346" i="2"/>
  <c r="V346" i="2"/>
  <c r="V163" i="2"/>
  <c r="W163" i="2"/>
  <c r="W117" i="2"/>
  <c r="V117" i="2"/>
  <c r="V172" i="2"/>
  <c r="W172" i="2"/>
  <c r="V60" i="2"/>
  <c r="W60" i="2"/>
  <c r="V275" i="2"/>
  <c r="W275" i="2"/>
  <c r="W22" i="2"/>
  <c r="V22" i="2"/>
  <c r="V329" i="2"/>
  <c r="W329" i="2"/>
  <c r="W454" i="2"/>
  <c r="V454" i="2"/>
  <c r="W262" i="2"/>
  <c r="V262" i="2"/>
  <c r="V451" i="2"/>
  <c r="W451" i="2"/>
  <c r="V420" i="2"/>
  <c r="W420" i="2"/>
  <c r="V225" i="2"/>
  <c r="W225" i="2"/>
  <c r="V35" i="2"/>
  <c r="W35" i="2"/>
  <c r="V534" i="2"/>
  <c r="W534" i="2"/>
  <c r="V210" i="2"/>
  <c r="W210" i="2"/>
  <c r="V77" i="2"/>
  <c r="W77" i="2"/>
  <c r="W446" i="2"/>
  <c r="V446" i="2"/>
  <c r="W352" i="2"/>
  <c r="V352" i="2"/>
  <c r="V212" i="2"/>
  <c r="W212" i="2"/>
  <c r="V306" i="2"/>
  <c r="W306" i="2"/>
  <c r="W133" i="2"/>
  <c r="V133" i="2"/>
  <c r="V105" i="2"/>
  <c r="W105" i="2"/>
  <c r="V51" i="2"/>
  <c r="W51" i="2"/>
  <c r="V522" i="2"/>
  <c r="W522" i="2"/>
  <c r="V458" i="2"/>
  <c r="W458" i="2"/>
  <c r="V259" i="2"/>
  <c r="W259" i="2"/>
  <c r="V274" i="2"/>
  <c r="W274" i="2"/>
  <c r="W46" i="2"/>
  <c r="V46" i="2"/>
  <c r="W71" i="2"/>
  <c r="V71" i="2"/>
  <c r="V475" i="2"/>
  <c r="W475" i="2"/>
  <c r="V419" i="2"/>
  <c r="W419" i="2"/>
  <c r="W340" i="2"/>
  <c r="V340" i="2"/>
  <c r="V250" i="2"/>
  <c r="W250" i="2"/>
  <c r="V154" i="2"/>
  <c r="W154" i="2"/>
  <c r="V119" i="2"/>
  <c r="W119" i="2"/>
  <c r="V437" i="2"/>
  <c r="W437" i="2"/>
  <c r="W155" i="2"/>
  <c r="V155" i="2"/>
  <c r="V96" i="2"/>
  <c r="W96" i="2"/>
  <c r="V48" i="2"/>
  <c r="W48" i="2"/>
  <c r="V308" i="2"/>
  <c r="W308" i="2"/>
  <c r="V116" i="2"/>
  <c r="W116" i="2"/>
  <c r="V131" i="2"/>
  <c r="W131" i="2"/>
  <c r="V68" i="2"/>
  <c r="W68" i="2"/>
  <c r="W459" i="2"/>
  <c r="V459" i="2"/>
  <c r="W336" i="2"/>
  <c r="V336" i="2"/>
  <c r="V466" i="2"/>
  <c r="W466" i="2"/>
  <c r="V220" i="2"/>
  <c r="W220" i="2"/>
  <c r="W507" i="2"/>
  <c r="V507" i="2"/>
  <c r="V365" i="2"/>
  <c r="W365" i="2"/>
  <c r="W261" i="2"/>
  <c r="V261" i="2"/>
  <c r="V195" i="2"/>
  <c r="W195" i="2"/>
  <c r="V55" i="2"/>
  <c r="W55" i="2"/>
  <c r="V292" i="2"/>
  <c r="W292" i="2"/>
  <c r="V243" i="2"/>
  <c r="W243" i="2"/>
  <c r="V28" i="2"/>
  <c r="W28" i="2"/>
  <c r="V140" i="2"/>
  <c r="W140" i="2"/>
  <c r="W156" i="2"/>
  <c r="V156" i="2"/>
  <c r="V291" i="2"/>
  <c r="W291" i="2"/>
  <c r="V59" i="2"/>
  <c r="W59" i="2"/>
  <c r="V19" i="2"/>
  <c r="W19" i="2"/>
  <c r="V264" i="2"/>
  <c r="W264" i="2"/>
  <c r="V349" i="2"/>
  <c r="W349" i="2"/>
  <c r="V122" i="2"/>
  <c r="W122" i="2"/>
  <c r="V115" i="2"/>
  <c r="W115" i="2"/>
  <c r="W294" i="2"/>
  <c r="V294" i="2"/>
  <c r="V355" i="2"/>
  <c r="W355" i="2"/>
  <c r="V395" i="2"/>
  <c r="W395" i="2"/>
  <c r="W278" i="2"/>
  <c r="V278" i="2"/>
  <c r="V90" i="2"/>
  <c r="W90" i="2"/>
  <c r="V79" i="2"/>
  <c r="W79" i="2"/>
  <c r="V361" i="2"/>
  <c r="W361" i="2"/>
  <c r="V258" i="2"/>
  <c r="W258" i="2"/>
  <c r="V82" i="2"/>
  <c r="W82" i="2"/>
  <c r="V221" i="2"/>
  <c r="W221" i="2"/>
  <c r="V314" i="2"/>
  <c r="W314" i="2"/>
  <c r="V290" i="2"/>
  <c r="W290" i="2"/>
  <c r="V83" i="2"/>
  <c r="W83" i="2"/>
  <c r="V114" i="2"/>
  <c r="W114" i="2"/>
  <c r="V530" i="2"/>
  <c r="W530" i="2"/>
  <c r="V234" i="2"/>
  <c r="W234" i="2"/>
  <c r="V207" i="2"/>
  <c r="W207" i="2"/>
  <c r="V43" i="2"/>
  <c r="W43" i="2"/>
  <c r="V523" i="2"/>
  <c r="W523" i="2"/>
  <c r="W402" i="2"/>
  <c r="V402" i="2"/>
  <c r="V315" i="2"/>
  <c r="W315" i="2"/>
  <c r="V124" i="2"/>
  <c r="W124" i="2"/>
  <c r="V136" i="2"/>
  <c r="W136" i="2"/>
  <c r="V65" i="2"/>
  <c r="W65" i="2"/>
  <c r="V69" i="2"/>
  <c r="W69" i="2"/>
  <c r="V521" i="2"/>
  <c r="W521" i="2"/>
  <c r="W468" i="2"/>
  <c r="V468" i="2"/>
  <c r="V279" i="2"/>
  <c r="W279" i="2"/>
  <c r="V174" i="2"/>
  <c r="W174" i="2"/>
  <c r="X217" i="2"/>
  <c r="V169" i="2"/>
  <c r="W169" i="2"/>
  <c r="V67" i="2"/>
  <c r="W67" i="2"/>
  <c r="V183" i="2"/>
  <c r="W183" i="2"/>
  <c r="V106" i="2"/>
  <c r="W106" i="2"/>
  <c r="W378" i="2"/>
  <c r="V378" i="2"/>
  <c r="V215" i="2"/>
  <c r="W215" i="2"/>
  <c r="V80" i="2"/>
  <c r="W80" i="2"/>
  <c r="W433" i="2"/>
  <c r="V433" i="2"/>
  <c r="W245" i="2"/>
  <c r="V245" i="2"/>
  <c r="V178" i="2"/>
  <c r="W178" i="2"/>
  <c r="W14" i="2"/>
  <c r="V14" i="2"/>
  <c r="V280" i="2"/>
  <c r="W280" i="2"/>
  <c r="V457" i="2"/>
  <c r="W457" i="2"/>
  <c r="V219" i="2"/>
  <c r="W219" i="2"/>
  <c r="V337" i="2"/>
  <c r="W337" i="2"/>
  <c r="V489" i="2"/>
  <c r="W489" i="2"/>
  <c r="V282" i="2"/>
  <c r="W282" i="2"/>
  <c r="V519" i="2"/>
  <c r="W519" i="2"/>
  <c r="V213" i="2"/>
  <c r="W213" i="2"/>
  <c r="V369" i="2"/>
  <c r="W369" i="2"/>
  <c r="W134" i="2"/>
  <c r="V134" i="2"/>
  <c r="V224" i="2"/>
  <c r="W224" i="2"/>
  <c r="V400" i="2"/>
  <c r="W400" i="2"/>
  <c r="V64" i="2"/>
  <c r="W64" i="2"/>
  <c r="W384" i="2"/>
  <c r="V384" i="2"/>
  <c r="V12" i="2"/>
  <c r="W12" i="2"/>
  <c r="V470" i="2"/>
  <c r="W470" i="2"/>
  <c r="W335" i="2"/>
  <c r="V335" i="2"/>
  <c r="W246" i="2"/>
  <c r="V246" i="2"/>
  <c r="V132" i="2"/>
  <c r="W132" i="2"/>
  <c r="W473" i="2"/>
  <c r="V473" i="2"/>
  <c r="W373" i="2"/>
  <c r="V373" i="2"/>
  <c r="V267" i="2"/>
  <c r="W267" i="2"/>
  <c r="W230" i="2"/>
  <c r="V230" i="2"/>
  <c r="W30" i="2"/>
  <c r="V30" i="2"/>
  <c r="W517" i="2"/>
  <c r="V517" i="2"/>
  <c r="V389" i="2"/>
  <c r="W389" i="2"/>
  <c r="V330" i="2"/>
  <c r="W330" i="2"/>
  <c r="V324" i="2"/>
  <c r="W324" i="2"/>
  <c r="V536" i="2"/>
  <c r="W536" i="2"/>
  <c r="W313" i="2"/>
  <c r="V313" i="2"/>
  <c r="V428" i="2"/>
  <c r="W428" i="2"/>
  <c r="V248" i="2"/>
  <c r="W248" i="2"/>
  <c r="V497" i="2"/>
  <c r="W497" i="2"/>
  <c r="V449" i="2"/>
  <c r="W449" i="2"/>
  <c r="W118" i="2"/>
  <c r="V118" i="2"/>
  <c r="W85" i="2"/>
  <c r="V85" i="2"/>
  <c r="V120" i="2"/>
  <c r="W120" i="2"/>
  <c r="W410" i="2"/>
  <c r="V410" i="2"/>
  <c r="W277" i="2"/>
  <c r="V277" i="2"/>
  <c r="V87" i="2"/>
  <c r="W87" i="2"/>
  <c r="V189" i="2"/>
  <c r="W189" i="2"/>
  <c r="V242" i="2"/>
  <c r="W242" i="2"/>
  <c r="V138" i="2"/>
  <c r="W138" i="2"/>
  <c r="V56" i="2"/>
  <c r="W56" i="2"/>
  <c r="V185" i="2"/>
  <c r="W185" i="2"/>
  <c r="V11" i="2"/>
  <c r="W11" i="2"/>
  <c r="V36" i="2"/>
  <c r="W36" i="2"/>
  <c r="W382" i="2"/>
  <c r="V382" i="2"/>
  <c r="W351" i="2"/>
  <c r="V351" i="2"/>
  <c r="V186" i="2"/>
  <c r="W186" i="2"/>
  <c r="V252" i="2"/>
  <c r="W252" i="2"/>
  <c r="V147" i="2"/>
  <c r="W147" i="2"/>
  <c r="V483" i="2"/>
  <c r="W483" i="2"/>
  <c r="V236" i="2"/>
  <c r="W236" i="2"/>
  <c r="V391" i="2"/>
  <c r="W391" i="2"/>
  <c r="V179" i="2"/>
  <c r="W179" i="2"/>
  <c r="W93" i="2"/>
  <c r="V93" i="2"/>
  <c r="V396" i="2"/>
  <c r="W396" i="2"/>
  <c r="W75" i="2"/>
  <c r="V75" i="2"/>
  <c r="V202" i="2"/>
  <c r="W202" i="2"/>
  <c r="V162" i="2"/>
  <c r="W162" i="2"/>
  <c r="V130" i="2"/>
  <c r="W130" i="2"/>
  <c r="V276" i="2"/>
  <c r="W276" i="2"/>
  <c r="V432" i="2"/>
  <c r="W432" i="2"/>
  <c r="V268" i="2"/>
  <c r="W268" i="2"/>
  <c r="V107" i="2"/>
  <c r="W107" i="2"/>
  <c r="W188" i="2"/>
  <c r="V188" i="2"/>
  <c r="W465" i="2"/>
  <c r="V465" i="2"/>
  <c r="V436" i="2"/>
  <c r="W436" i="2"/>
  <c r="V506" i="2"/>
  <c r="W506" i="2"/>
  <c r="V298" i="2"/>
  <c r="W298" i="2"/>
  <c r="V135" i="2"/>
  <c r="W135" i="2"/>
  <c r="V20" i="2"/>
  <c r="W20" i="2"/>
  <c r="W484" i="2"/>
  <c r="V484" i="2"/>
  <c r="V182" i="2"/>
  <c r="W182" i="2"/>
  <c r="V99" i="2"/>
  <c r="W99" i="2"/>
  <c r="V348" i="2"/>
  <c r="W348" i="2"/>
  <c r="V244" i="2"/>
  <c r="W244" i="2"/>
  <c r="V284" i="2"/>
  <c r="W284" i="2"/>
  <c r="V193" i="2"/>
  <c r="W193" i="2"/>
  <c r="V251" i="2"/>
  <c r="W251" i="2"/>
  <c r="V297" i="2"/>
  <c r="W297" i="2"/>
  <c r="V76" i="2"/>
  <c r="W76" i="2"/>
  <c r="V513" i="2"/>
  <c r="W513" i="2"/>
  <c r="W492" i="2"/>
  <c r="V492" i="2"/>
  <c r="V260" i="2"/>
  <c r="W260" i="2"/>
  <c r="W198" i="2"/>
  <c r="V198" i="2"/>
  <c r="V386" i="2"/>
  <c r="W386" i="2"/>
  <c r="W322" i="2"/>
  <c r="V322" i="2"/>
  <c r="V288" i="2"/>
  <c r="W288" i="2"/>
  <c r="V27" i="2"/>
  <c r="W27" i="2"/>
  <c r="W38" i="2"/>
  <c r="V38" i="2"/>
  <c r="V498" i="2"/>
  <c r="W498" i="2"/>
  <c r="W406" i="2"/>
  <c r="V406" i="2"/>
  <c r="V98" i="2"/>
  <c r="W98" i="2"/>
  <c r="V509" i="2"/>
  <c r="W509" i="2"/>
  <c r="W8" i="2"/>
  <c r="V8" i="2"/>
  <c r="AD11" i="2" l="1"/>
  <c r="X421" i="2"/>
  <c r="Y421" i="2" s="1"/>
  <c r="Q421" i="2" s="1"/>
  <c r="X200" i="2"/>
  <c r="Y200" i="2" s="1"/>
  <c r="Q200" i="2" s="1"/>
  <c r="X109" i="2"/>
  <c r="Z109" i="2" s="1"/>
  <c r="R109" i="2" s="1"/>
  <c r="X72" i="2"/>
  <c r="Y72" i="2" s="1"/>
  <c r="Q72" i="2" s="1"/>
  <c r="W271" i="2"/>
  <c r="X271" i="2" s="1"/>
  <c r="Z271" i="2" s="1"/>
  <c r="R271" i="2" s="1"/>
  <c r="V362" i="2"/>
  <c r="W121" i="2"/>
  <c r="W422" i="2"/>
  <c r="V367" i="2"/>
  <c r="V137" i="2"/>
  <c r="W532" i="2"/>
  <c r="W150" i="2"/>
  <c r="W426" i="2"/>
  <c r="V81" i="2"/>
  <c r="W440" i="2"/>
  <c r="W360" i="2"/>
  <c r="X360" i="2" s="1"/>
  <c r="Z360" i="2" s="1"/>
  <c r="R360" i="2" s="1"/>
  <c r="X95" i="2"/>
  <c r="Z95" i="2" s="1"/>
  <c r="R95" i="2" s="1"/>
  <c r="X434" i="2"/>
  <c r="Y434" i="2" s="1"/>
  <c r="Q434" i="2" s="1"/>
  <c r="X257" i="2"/>
  <c r="Z257" i="2" s="1"/>
  <c r="R257" i="2" s="1"/>
  <c r="X526" i="2"/>
  <c r="Z526" i="2" s="1"/>
  <c r="R526" i="2" s="1"/>
  <c r="X413" i="2"/>
  <c r="Z413" i="2" s="1"/>
  <c r="R413" i="2" s="1"/>
  <c r="Y103" i="2"/>
  <c r="Q103" i="2" s="1"/>
  <c r="Z103" i="2"/>
  <c r="R103" i="2" s="1"/>
  <c r="Y217" i="2"/>
  <c r="Q217" i="2" s="1"/>
  <c r="Z217" i="2"/>
  <c r="R217" i="2" s="1"/>
  <c r="X148" i="2"/>
  <c r="X176" i="2"/>
  <c r="X24" i="2"/>
  <c r="X91" i="2"/>
  <c r="X463" i="2"/>
  <c r="X272" i="2"/>
  <c r="Z272" i="2" s="1"/>
  <c r="R272" i="2" s="1"/>
  <c r="W241" i="2"/>
  <c r="X499" i="2"/>
  <c r="V477" i="2"/>
  <c r="X477" i="2" s="1"/>
  <c r="V393" i="2"/>
  <c r="X393" i="2" s="1"/>
  <c r="V422" i="2"/>
  <c r="W301" i="2"/>
  <c r="X301" i="2" s="1"/>
  <c r="W367" i="2"/>
  <c r="W488" i="2"/>
  <c r="X488" i="2" s="1"/>
  <c r="W111" i="2"/>
  <c r="X111" i="2" s="1"/>
  <c r="Z111" i="2" s="1"/>
  <c r="R111" i="2" s="1"/>
  <c r="V426" i="2"/>
  <c r="V10" i="2"/>
  <c r="X10" i="2" s="1"/>
  <c r="W141" i="2"/>
  <c r="X141" i="2" s="1"/>
  <c r="Z141" i="2" s="1"/>
  <c r="R141" i="2" s="1"/>
  <c r="W411" i="2"/>
  <c r="X411" i="2" s="1"/>
  <c r="V184" i="2"/>
  <c r="X184" i="2" s="1"/>
  <c r="W362" i="2"/>
  <c r="V144" i="2"/>
  <c r="X144" i="2" s="1"/>
  <c r="V448" i="2"/>
  <c r="X448" i="2" s="1"/>
  <c r="V158" i="2"/>
  <c r="X158" i="2" s="1"/>
  <c r="V112" i="2"/>
  <c r="X112" i="2" s="1"/>
  <c r="W137" i="2"/>
  <c r="V493" i="2"/>
  <c r="X493" i="2" s="1"/>
  <c r="Z493" i="2" s="1"/>
  <c r="R493" i="2" s="1"/>
  <c r="V241" i="2"/>
  <c r="V486" i="2"/>
  <c r="W249" i="2"/>
  <c r="V121" i="2"/>
  <c r="W190" i="2"/>
  <c r="V332" i="2"/>
  <c r="V532" i="2"/>
  <c r="X532" i="2" s="1"/>
  <c r="W295" i="2"/>
  <c r="W196" i="2"/>
  <c r="X196" i="2" s="1"/>
  <c r="Z196" i="2" s="1"/>
  <c r="R196" i="2" s="1"/>
  <c r="X380" i="2"/>
  <c r="X407" i="2"/>
  <c r="X237" i="2"/>
  <c r="Z237" i="2" s="1"/>
  <c r="R237" i="2" s="1"/>
  <c r="X78" i="2"/>
  <c r="X327" i="2"/>
  <c r="X472" i="2"/>
  <c r="Z472" i="2" s="1"/>
  <c r="R472" i="2" s="1"/>
  <c r="X317" i="2"/>
  <c r="Z317" i="2" s="1"/>
  <c r="R317" i="2" s="1"/>
  <c r="X29" i="2"/>
  <c r="X368" i="2"/>
  <c r="X50" i="2"/>
  <c r="X142" i="2"/>
  <c r="X567" i="2"/>
  <c r="Z567" i="2" s="1"/>
  <c r="R567" i="2" s="1"/>
  <c r="X441" i="2"/>
  <c r="X347" i="2"/>
  <c r="X32" i="2"/>
  <c r="X334" i="2"/>
  <c r="Z334" i="2" s="1"/>
  <c r="R334" i="2" s="1"/>
  <c r="X412" i="2"/>
  <c r="X307" i="2"/>
  <c r="X524" i="2"/>
  <c r="Z524" i="2" s="1"/>
  <c r="R524" i="2" s="1"/>
  <c r="X543" i="2"/>
  <c r="X371" i="2"/>
  <c r="X37" i="2"/>
  <c r="Z37" i="2" s="1"/>
  <c r="R37" i="2" s="1"/>
  <c r="X319" i="2"/>
  <c r="V550" i="2"/>
  <c r="X550" i="2" s="1"/>
  <c r="W554" i="2"/>
  <c r="X554" i="2" s="1"/>
  <c r="W81" i="2"/>
  <c r="W226" i="2"/>
  <c r="X226" i="2" s="1"/>
  <c r="W560" i="2"/>
  <c r="X560" i="2" s="1"/>
  <c r="V431" i="2"/>
  <c r="X431" i="2" s="1"/>
  <c r="X113" i="2"/>
  <c r="V249" i="2"/>
  <c r="V435" i="2"/>
  <c r="X435" i="2" s="1"/>
  <c r="Z435" i="2" s="1"/>
  <c r="R435" i="2" s="1"/>
  <c r="X409" i="2"/>
  <c r="Z409" i="2" s="1"/>
  <c r="R409" i="2" s="1"/>
  <c r="X375" i="2"/>
  <c r="X356" i="2"/>
  <c r="X478" i="2"/>
  <c r="X15" i="2"/>
  <c r="Z15" i="2" s="1"/>
  <c r="R15" i="2" s="1"/>
  <c r="W533" i="2"/>
  <c r="X533" i="2" s="1"/>
  <c r="X399" i="2"/>
  <c r="V42" i="2"/>
  <c r="X42" i="2" s="1"/>
  <c r="Z42" i="2" s="1"/>
  <c r="R42" i="2" s="1"/>
  <c r="V201" i="2"/>
  <c r="X201" i="2" s="1"/>
  <c r="V239" i="2"/>
  <c r="X239" i="2" s="1"/>
  <c r="V440" i="2"/>
  <c r="V187" i="2"/>
  <c r="X187" i="2" s="1"/>
  <c r="V150" i="2"/>
  <c r="X150" i="2" s="1"/>
  <c r="V482" i="2"/>
  <c r="X482" i="2" s="1"/>
  <c r="V552" i="2"/>
  <c r="X552" i="2" s="1"/>
  <c r="V197" i="2"/>
  <c r="X197" i="2" s="1"/>
  <c r="Z197" i="2" s="1"/>
  <c r="R197" i="2" s="1"/>
  <c r="W89" i="2"/>
  <c r="X89" i="2" s="1"/>
  <c r="X416" i="2"/>
  <c r="X170" i="2"/>
  <c r="X9" i="2"/>
  <c r="W102" i="2"/>
  <c r="X102" i="2" s="1"/>
  <c r="W332" i="2"/>
  <c r="V177" i="2"/>
  <c r="X177" i="2" s="1"/>
  <c r="X501" i="2"/>
  <c r="Z501" i="2" s="1"/>
  <c r="R501" i="2" s="1"/>
  <c r="X34" i="2"/>
  <c r="Z34" i="2" s="1"/>
  <c r="R34" i="2" s="1"/>
  <c r="X206" i="2"/>
  <c r="Z206" i="2" s="1"/>
  <c r="R206" i="2" s="1"/>
  <c r="W58" i="2"/>
  <c r="X58" i="2" s="1"/>
  <c r="V515" i="2"/>
  <c r="X515" i="2" s="1"/>
  <c r="V295" i="2"/>
  <c r="V190" i="2"/>
  <c r="W486" i="2"/>
  <c r="W97" i="2"/>
  <c r="X97" i="2" s="1"/>
  <c r="V149" i="2"/>
  <c r="X149" i="2" s="1"/>
  <c r="X485" i="2"/>
  <c r="X104" i="2"/>
  <c r="Z104" i="2" s="1"/>
  <c r="R104" i="2" s="1"/>
  <c r="X127" i="2"/>
  <c r="X49" i="2"/>
  <c r="Z49" i="2" s="1"/>
  <c r="R49" i="2" s="1"/>
  <c r="X504" i="2"/>
  <c r="X309" i="2"/>
  <c r="X18" i="2"/>
  <c r="X181" i="2"/>
  <c r="X403" i="2"/>
  <c r="Z403" i="2" s="1"/>
  <c r="R403" i="2" s="1"/>
  <c r="X510" i="2"/>
  <c r="X346" i="2"/>
  <c r="X13" i="2"/>
  <c r="X305" i="2"/>
  <c r="Z305" i="2" s="1"/>
  <c r="R305" i="2" s="1"/>
  <c r="X233" i="2"/>
  <c r="Z233" i="2" s="1"/>
  <c r="R233" i="2" s="1"/>
  <c r="X583" i="2"/>
  <c r="X467" i="2"/>
  <c r="Z467" i="2" s="1"/>
  <c r="R467" i="2" s="1"/>
  <c r="X192" i="2"/>
  <c r="X417" i="2"/>
  <c r="Z417" i="2" s="1"/>
  <c r="R417" i="2" s="1"/>
  <c r="X155" i="2"/>
  <c r="Z155" i="2" s="1"/>
  <c r="R155" i="2" s="1"/>
  <c r="X63" i="2"/>
  <c r="X302" i="2"/>
  <c r="Z302" i="2" s="1"/>
  <c r="R302" i="2" s="1"/>
  <c r="X171" i="2"/>
  <c r="X318" i="2"/>
  <c r="X575" i="2"/>
  <c r="X247" i="2"/>
  <c r="X21" i="2"/>
  <c r="X123" i="2"/>
  <c r="X429" i="2"/>
  <c r="Z429" i="2" s="1"/>
  <c r="R429" i="2" s="1"/>
  <c r="X304" i="2"/>
  <c r="Z304" i="2" s="1"/>
  <c r="R304" i="2" s="1"/>
  <c r="X350" i="2"/>
  <c r="X469" i="2"/>
  <c r="X229" i="2"/>
  <c r="X310" i="2"/>
  <c r="X153" i="2"/>
  <c r="X223" i="2"/>
  <c r="X45" i="2"/>
  <c r="Z45" i="2" s="1"/>
  <c r="R45" i="2" s="1"/>
  <c r="X214" i="2"/>
  <c r="Z214" i="2" s="1"/>
  <c r="R214" i="2" s="1"/>
  <c r="X528" i="2"/>
  <c r="X92" i="2"/>
  <c r="X496" i="2"/>
  <c r="X364" i="2"/>
  <c r="X23" i="2"/>
  <c r="X287" i="2"/>
  <c r="X70" i="2"/>
  <c r="Z70" i="2" s="1"/>
  <c r="R70" i="2" s="1"/>
  <c r="X238" i="2"/>
  <c r="Z238" i="2" s="1"/>
  <c r="R238" i="2" s="1"/>
  <c r="X39" i="2"/>
  <c r="X445" i="2"/>
  <c r="Z445" i="2" s="1"/>
  <c r="R445" i="2" s="1"/>
  <c r="X354" i="2"/>
  <c r="X159" i="2"/>
  <c r="X232" i="2"/>
  <c r="X199" i="2"/>
  <c r="Z199" i="2" s="1"/>
  <c r="R199" i="2" s="1"/>
  <c r="X289" i="2"/>
  <c r="X283" i="2"/>
  <c r="X160" i="2"/>
  <c r="X517" i="2"/>
  <c r="X464" i="2"/>
  <c r="X311" i="2"/>
  <c r="X382" i="2"/>
  <c r="Z382" i="2" s="1"/>
  <c r="R382" i="2" s="1"/>
  <c r="X208" i="2"/>
  <c r="X342" i="2"/>
  <c r="Z342" i="2" s="1"/>
  <c r="R342" i="2" s="1"/>
  <c r="X175" i="2"/>
  <c r="X461" i="2"/>
  <c r="X209" i="2"/>
  <c r="X47" i="2"/>
  <c r="X273" i="2"/>
  <c r="X31" i="2"/>
  <c r="X128" i="2"/>
  <c r="X293" i="2"/>
  <c r="X453" i="2"/>
  <c r="Z453" i="2" s="1"/>
  <c r="R453" i="2" s="1"/>
  <c r="X568" i="2"/>
  <c r="X129" i="2"/>
  <c r="X205" i="2"/>
  <c r="Z205" i="2" s="1"/>
  <c r="R205" i="2" s="1"/>
  <c r="X328" i="2"/>
  <c r="X180" i="2"/>
  <c r="X74" i="2"/>
  <c r="X53" i="2"/>
  <c r="Z53" i="2" s="1"/>
  <c r="R53" i="2" s="1"/>
  <c r="X26" i="2"/>
  <c r="Z26" i="2" s="1"/>
  <c r="R26" i="2" s="1"/>
  <c r="X265" i="2"/>
  <c r="X447" i="2"/>
  <c r="X94" i="2"/>
  <c r="Z94" i="2" s="1"/>
  <c r="R94" i="2" s="1"/>
  <c r="X353" i="2"/>
  <c r="Z353" i="2" s="1"/>
  <c r="R353" i="2" s="1"/>
  <c r="X397" i="2"/>
  <c r="X574" i="2"/>
  <c r="X253" i="2"/>
  <c r="X502" i="2"/>
  <c r="X484" i="2"/>
  <c r="X75" i="2"/>
  <c r="X231" i="2"/>
  <c r="Z231" i="2" s="1"/>
  <c r="R231" i="2" s="1"/>
  <c r="X16" i="2"/>
  <c r="X542" i="2"/>
  <c r="X476" i="2"/>
  <c r="Z476" i="2" s="1"/>
  <c r="R476" i="2" s="1"/>
  <c r="X471" i="2"/>
  <c r="Z471" i="2" s="1"/>
  <c r="R471" i="2" s="1"/>
  <c r="X254" i="2"/>
  <c r="X442" i="2"/>
  <c r="X531" i="2"/>
  <c r="Z531" i="2" s="1"/>
  <c r="R531" i="2" s="1"/>
  <c r="X444" i="2"/>
  <c r="X384" i="2"/>
  <c r="X414" i="2"/>
  <c r="X143" i="2"/>
  <c r="X490" i="2"/>
  <c r="X514" i="2"/>
  <c r="X474" i="2"/>
  <c r="X460" i="2"/>
  <c r="X378" i="2"/>
  <c r="X146" i="2"/>
  <c r="X173" i="2"/>
  <c r="X379" i="2"/>
  <c r="Z379" i="2" s="1"/>
  <c r="R379" i="2" s="1"/>
  <c r="X381" i="2"/>
  <c r="X555" i="2"/>
  <c r="X582" i="2"/>
  <c r="X456" i="2"/>
  <c r="Z456" i="2" s="1"/>
  <c r="R456" i="2" s="1"/>
  <c r="X491" i="2"/>
  <c r="Z491" i="2" s="1"/>
  <c r="R491" i="2" s="1"/>
  <c r="X255" i="2"/>
  <c r="X44" i="2"/>
  <c r="X167" i="2"/>
  <c r="Z167" i="2" s="1"/>
  <c r="R167" i="2" s="1"/>
  <c r="X191" i="2"/>
  <c r="Z191" i="2" s="1"/>
  <c r="R191" i="2" s="1"/>
  <c r="X84" i="2"/>
  <c r="Z84" i="2" s="1"/>
  <c r="R84" i="2" s="1"/>
  <c r="X551" i="2"/>
  <c r="X338" i="2"/>
  <c r="X285" i="2"/>
  <c r="X438" i="2"/>
  <c r="X240" i="2"/>
  <c r="Z240" i="2" s="1"/>
  <c r="R240" i="2" s="1"/>
  <c r="X450" i="2"/>
  <c r="Z450" i="2" s="1"/>
  <c r="R450" i="2" s="1"/>
  <c r="X406" i="2"/>
  <c r="X188" i="2"/>
  <c r="Z188" i="2" s="1"/>
  <c r="R188" i="2" s="1"/>
  <c r="X321" i="2"/>
  <c r="X41" i="2"/>
  <c r="X312" i="2"/>
  <c r="X566" i="2"/>
  <c r="Z566" i="2" s="1"/>
  <c r="R566" i="2" s="1"/>
  <c r="X558" i="2"/>
  <c r="X512" i="2"/>
  <c r="X61" i="2"/>
  <c r="X40" i="2"/>
  <c r="X544" i="2"/>
  <c r="X100" i="2"/>
  <c r="X333" i="2"/>
  <c r="X325" i="2"/>
  <c r="X425" i="2"/>
  <c r="X270" i="2"/>
  <c r="X388" i="2"/>
  <c r="X101" i="2"/>
  <c r="X126" i="2"/>
  <c r="X423" i="2"/>
  <c r="X323" i="2"/>
  <c r="X390" i="2"/>
  <c r="Z390" i="2" s="1"/>
  <c r="R390" i="2" s="1"/>
  <c r="X52" i="2"/>
  <c r="X372" i="2"/>
  <c r="X487" i="2"/>
  <c r="Z487" i="2" s="1"/>
  <c r="R487" i="2" s="1"/>
  <c r="X166" i="2"/>
  <c r="Z166" i="2" s="1"/>
  <c r="R166" i="2" s="1"/>
  <c r="X73" i="2"/>
  <c r="Z73" i="2" s="1"/>
  <c r="R73" i="2" s="1"/>
  <c r="X439" i="2"/>
  <c r="X539" i="2"/>
  <c r="X545" i="2"/>
  <c r="X577" i="2"/>
  <c r="X573" i="2"/>
  <c r="X576" i="2"/>
  <c r="X427" i="2"/>
  <c r="X62" i="2"/>
  <c r="X366" i="2"/>
  <c r="X161" i="2"/>
  <c r="X222" i="2"/>
  <c r="X185" i="2"/>
  <c r="X316" i="2"/>
  <c r="X25" i="2"/>
  <c r="X299" i="2"/>
  <c r="X218" i="2"/>
  <c r="X125" i="2"/>
  <c r="X404" i="2"/>
  <c r="X139" i="2"/>
  <c r="X520" i="2"/>
  <c r="X335" i="2"/>
  <c r="X108" i="2"/>
  <c r="X394" i="2"/>
  <c r="X228" i="2"/>
  <c r="X269" i="2"/>
  <c r="X584" i="2"/>
  <c r="X377" i="2"/>
  <c r="X300" i="2"/>
  <c r="X211" i="2"/>
  <c r="X415" i="2"/>
  <c r="X286" i="2"/>
  <c r="X157" i="2"/>
  <c r="X66" i="2"/>
  <c r="X320" i="2"/>
  <c r="X370" i="2"/>
  <c r="X56" i="2"/>
  <c r="X449" i="2"/>
  <c r="Z449" i="2" s="1"/>
  <c r="R449" i="2" s="1"/>
  <c r="X559" i="2"/>
  <c r="X110" i="2"/>
  <c r="X462" i="2"/>
  <c r="X296" i="2"/>
  <c r="X281" i="2"/>
  <c r="X578" i="2"/>
  <c r="X549" i="2"/>
  <c r="X580" i="2"/>
  <c r="X579" i="2"/>
  <c r="X547" i="2"/>
  <c r="X538" i="2"/>
  <c r="X553" i="2"/>
  <c r="X571" i="2"/>
  <c r="X541" i="2"/>
  <c r="X572" i="2"/>
  <c r="X570" i="2"/>
  <c r="X548" i="2"/>
  <c r="X537" i="2"/>
  <c r="X564" i="2"/>
  <c r="X562" i="2"/>
  <c r="X581" i="2"/>
  <c r="X565" i="2"/>
  <c r="X546" i="2"/>
  <c r="X569" i="2"/>
  <c r="X540" i="2"/>
  <c r="X557" i="2"/>
  <c r="X561" i="2"/>
  <c r="X563" i="2"/>
  <c r="X556" i="2"/>
  <c r="X252" i="2"/>
  <c r="Z252" i="2" s="1"/>
  <c r="R252" i="2" s="1"/>
  <c r="X51" i="2"/>
  <c r="X511" i="2"/>
  <c r="X278" i="2"/>
  <c r="X71" i="2"/>
  <c r="X331" i="2"/>
  <c r="Z331" i="2" s="1"/>
  <c r="R331" i="2" s="1"/>
  <c r="X385" i="2"/>
  <c r="Z385" i="2" s="1"/>
  <c r="R385" i="2" s="1"/>
  <c r="X430" i="2"/>
  <c r="X408" i="2"/>
  <c r="X33" i="2"/>
  <c r="Z33" i="2" s="1"/>
  <c r="R33" i="2" s="1"/>
  <c r="X527" i="2"/>
  <c r="X479" i="2"/>
  <c r="X236" i="2"/>
  <c r="Z236" i="2" s="1"/>
  <c r="R236" i="2" s="1"/>
  <c r="X107" i="2"/>
  <c r="Z107" i="2" s="1"/>
  <c r="R107" i="2" s="1"/>
  <c r="X326" i="2"/>
  <c r="Z326" i="2" s="1"/>
  <c r="R326" i="2" s="1"/>
  <c r="X432" i="2"/>
  <c r="Z432" i="2" s="1"/>
  <c r="R432" i="2" s="1"/>
  <c r="X274" i="2"/>
  <c r="X57" i="2"/>
  <c r="X500" i="2"/>
  <c r="X98" i="2"/>
  <c r="X297" i="2"/>
  <c r="X436" i="2"/>
  <c r="Z436" i="2" s="1"/>
  <c r="R436" i="2" s="1"/>
  <c r="X156" i="2"/>
  <c r="X46" i="2"/>
  <c r="Z46" i="2" s="1"/>
  <c r="R46" i="2" s="1"/>
  <c r="X480" i="2"/>
  <c r="X216" i="2"/>
  <c r="X424" i="2"/>
  <c r="Z424" i="2" s="1"/>
  <c r="R424" i="2" s="1"/>
  <c r="X343" i="2"/>
  <c r="Z343" i="2" s="1"/>
  <c r="R343" i="2" s="1"/>
  <c r="X525" i="2"/>
  <c r="X455" i="2"/>
  <c r="X516" i="2"/>
  <c r="X341" i="2"/>
  <c r="Z341" i="2" s="1"/>
  <c r="R341" i="2" s="1"/>
  <c r="X418" i="2"/>
  <c r="X419" i="2"/>
  <c r="X194" i="2"/>
  <c r="X186" i="2"/>
  <c r="X481" i="2"/>
  <c r="X398" i="2"/>
  <c r="X224" i="2"/>
  <c r="X215" i="2"/>
  <c r="Z215" i="2" s="1"/>
  <c r="R215" i="2" s="1"/>
  <c r="X314" i="2"/>
  <c r="Z314" i="2" s="1"/>
  <c r="R314" i="2" s="1"/>
  <c r="X19" i="2"/>
  <c r="Z19" i="2" s="1"/>
  <c r="R19" i="2" s="1"/>
  <c r="X131" i="2"/>
  <c r="X401" i="2"/>
  <c r="Z401" i="2" s="1"/>
  <c r="R401" i="2" s="1"/>
  <c r="X17" i="2"/>
  <c r="X387" i="2"/>
  <c r="X344" i="2"/>
  <c r="X204" i="2"/>
  <c r="X359" i="2"/>
  <c r="X503" i="2"/>
  <c r="X168" i="2"/>
  <c r="X251" i="2"/>
  <c r="Z251" i="2" s="1"/>
  <c r="R251" i="2" s="1"/>
  <c r="X298" i="2"/>
  <c r="X483" i="2"/>
  <c r="Z483" i="2" s="1"/>
  <c r="R483" i="2" s="1"/>
  <c r="X87" i="2"/>
  <c r="X324" i="2"/>
  <c r="Z324" i="2" s="1"/>
  <c r="R324" i="2" s="1"/>
  <c r="X169" i="2"/>
  <c r="X114" i="2"/>
  <c r="X115" i="2"/>
  <c r="X96" i="2"/>
  <c r="X535" i="2"/>
  <c r="X93" i="2"/>
  <c r="Z93" i="2" s="1"/>
  <c r="R93" i="2" s="1"/>
  <c r="X246" i="2"/>
  <c r="Z246" i="2" s="1"/>
  <c r="R246" i="2" s="1"/>
  <c r="X470" i="2"/>
  <c r="X12" i="2"/>
  <c r="X337" i="2"/>
  <c r="Z337" i="2" s="1"/>
  <c r="R337" i="2" s="1"/>
  <c r="X457" i="2"/>
  <c r="X178" i="2"/>
  <c r="Z178" i="2" s="1"/>
  <c r="R178" i="2" s="1"/>
  <c r="X69" i="2"/>
  <c r="Z69" i="2" s="1"/>
  <c r="R69" i="2" s="1"/>
  <c r="X315" i="2"/>
  <c r="X234" i="2"/>
  <c r="Z234" i="2" s="1"/>
  <c r="R234" i="2" s="1"/>
  <c r="X83" i="2"/>
  <c r="Z83" i="2" s="1"/>
  <c r="R83" i="2" s="1"/>
  <c r="X55" i="2"/>
  <c r="X220" i="2"/>
  <c r="Z220" i="2" s="1"/>
  <c r="R220" i="2" s="1"/>
  <c r="X308" i="2"/>
  <c r="Z308" i="2" s="1"/>
  <c r="R308" i="2" s="1"/>
  <c r="X340" i="2"/>
  <c r="X212" i="2"/>
  <c r="X225" i="2"/>
  <c r="Z225" i="2" s="1"/>
  <c r="R225" i="2" s="1"/>
  <c r="X329" i="2"/>
  <c r="X374" i="2"/>
  <c r="X505" i="2"/>
  <c r="X303" i="2"/>
  <c r="X339" i="2"/>
  <c r="X54" i="2"/>
  <c r="Z54" i="2" s="1"/>
  <c r="R54" i="2" s="1"/>
  <c r="X405" i="2"/>
  <c r="X256" i="2"/>
  <c r="X152" i="2"/>
  <c r="X508" i="2"/>
  <c r="X99" i="2"/>
  <c r="Z99" i="2" s="1"/>
  <c r="R99" i="2" s="1"/>
  <c r="X11" i="2"/>
  <c r="X497" i="2"/>
  <c r="Z497" i="2" s="1"/>
  <c r="R497" i="2" s="1"/>
  <c r="X213" i="2"/>
  <c r="X136" i="2"/>
  <c r="X258" i="2"/>
  <c r="X195" i="2"/>
  <c r="Z195" i="2" s="1"/>
  <c r="R195" i="2" s="1"/>
  <c r="X534" i="2"/>
  <c r="X495" i="2"/>
  <c r="X244" i="2"/>
  <c r="Z244" i="2" s="1"/>
  <c r="R244" i="2" s="1"/>
  <c r="X120" i="2"/>
  <c r="X489" i="2"/>
  <c r="X291" i="2"/>
  <c r="X357" i="2"/>
  <c r="X322" i="2"/>
  <c r="Z322" i="2" s="1"/>
  <c r="R322" i="2" s="1"/>
  <c r="X198" i="2"/>
  <c r="Z198" i="2" s="1"/>
  <c r="R198" i="2" s="1"/>
  <c r="X513" i="2"/>
  <c r="X284" i="2"/>
  <c r="Z284" i="2" s="1"/>
  <c r="R284" i="2" s="1"/>
  <c r="X268" i="2"/>
  <c r="X202" i="2"/>
  <c r="X36" i="2"/>
  <c r="X138" i="2"/>
  <c r="X189" i="2"/>
  <c r="Z189" i="2" s="1"/>
  <c r="R189" i="2" s="1"/>
  <c r="X428" i="2"/>
  <c r="X389" i="2"/>
  <c r="Z389" i="2" s="1"/>
  <c r="R389" i="2" s="1"/>
  <c r="X267" i="2"/>
  <c r="X473" i="2"/>
  <c r="Z473" i="2" s="1"/>
  <c r="R473" i="2" s="1"/>
  <c r="X369" i="2"/>
  <c r="Z369" i="2" s="1"/>
  <c r="R369" i="2" s="1"/>
  <c r="X282" i="2"/>
  <c r="X219" i="2"/>
  <c r="X280" i="2"/>
  <c r="X80" i="2"/>
  <c r="Z80" i="2" s="1"/>
  <c r="R80" i="2" s="1"/>
  <c r="X67" i="2"/>
  <c r="X65" i="2"/>
  <c r="X207" i="2"/>
  <c r="Z207" i="2" s="1"/>
  <c r="R207" i="2" s="1"/>
  <c r="X530" i="2"/>
  <c r="X290" i="2"/>
  <c r="Z290" i="2" s="1"/>
  <c r="R290" i="2" s="1"/>
  <c r="X395" i="2"/>
  <c r="Z395" i="2" s="1"/>
  <c r="R395" i="2" s="1"/>
  <c r="X365" i="2"/>
  <c r="Z365" i="2" s="1"/>
  <c r="R365" i="2" s="1"/>
  <c r="X466" i="2"/>
  <c r="X68" i="2"/>
  <c r="Z68" i="2" s="1"/>
  <c r="R68" i="2" s="1"/>
  <c r="X48" i="2"/>
  <c r="X420" i="2"/>
  <c r="Z420" i="2" s="1"/>
  <c r="R420" i="2" s="1"/>
  <c r="X452" i="2"/>
  <c r="X392" i="2"/>
  <c r="Z392" i="2" s="1"/>
  <c r="R392" i="2" s="1"/>
  <c r="X383" i="2"/>
  <c r="Z383" i="2" s="1"/>
  <c r="R383" i="2" s="1"/>
  <c r="X203" i="2"/>
  <c r="X358" i="2"/>
  <c r="X235" i="2"/>
  <c r="X164" i="2"/>
  <c r="X376" i="2"/>
  <c r="X165" i="2"/>
  <c r="X132" i="2"/>
  <c r="X475" i="2"/>
  <c r="X105" i="2"/>
  <c r="X86" i="2"/>
  <c r="X509" i="2"/>
  <c r="X391" i="2"/>
  <c r="X248" i="2"/>
  <c r="X519" i="2"/>
  <c r="X349" i="2"/>
  <c r="X116" i="2"/>
  <c r="X227" i="2"/>
  <c r="X88" i="2"/>
  <c r="X27" i="2"/>
  <c r="X492" i="2"/>
  <c r="X193" i="2"/>
  <c r="X135" i="2"/>
  <c r="X130" i="2"/>
  <c r="X396" i="2"/>
  <c r="X277" i="2"/>
  <c r="X230" i="2"/>
  <c r="X400" i="2"/>
  <c r="X134" i="2"/>
  <c r="X174" i="2"/>
  <c r="X43" i="2"/>
  <c r="X294" i="2"/>
  <c r="X261" i="2"/>
  <c r="X336" i="2"/>
  <c r="X119" i="2"/>
  <c r="X458" i="2"/>
  <c r="X133" i="2"/>
  <c r="X451" i="2"/>
  <c r="X60" i="2"/>
  <c r="X266" i="2"/>
  <c r="X145" i="2"/>
  <c r="X386" i="2"/>
  <c r="X437" i="2"/>
  <c r="X306" i="2"/>
  <c r="X275" i="2"/>
  <c r="X345" i="2"/>
  <c r="X518" i="2"/>
  <c r="X76" i="2"/>
  <c r="X182" i="2"/>
  <c r="X536" i="2"/>
  <c r="X124" i="2"/>
  <c r="X361" i="2"/>
  <c r="X122" i="2"/>
  <c r="X35" i="2"/>
  <c r="X260" i="2"/>
  <c r="X20" i="2"/>
  <c r="X276" i="2"/>
  <c r="X183" i="2"/>
  <c r="X523" i="2"/>
  <c r="X292" i="2"/>
  <c r="X250" i="2"/>
  <c r="X259" i="2"/>
  <c r="X163" i="2"/>
  <c r="X443" i="2"/>
  <c r="X348" i="2"/>
  <c r="X506" i="2"/>
  <c r="X147" i="2"/>
  <c r="X242" i="2"/>
  <c r="X330" i="2"/>
  <c r="X521" i="2"/>
  <c r="X221" i="2"/>
  <c r="X355" i="2"/>
  <c r="X77" i="2"/>
  <c r="X498" i="2"/>
  <c r="X288" i="2"/>
  <c r="X410" i="2"/>
  <c r="X85" i="2"/>
  <c r="X30" i="2"/>
  <c r="X245" i="2"/>
  <c r="X279" i="2"/>
  <c r="X402" i="2"/>
  <c r="X82" i="2"/>
  <c r="X79" i="2"/>
  <c r="X264" i="2"/>
  <c r="X59" i="2"/>
  <c r="X28" i="2"/>
  <c r="X459" i="2"/>
  <c r="X154" i="2"/>
  <c r="X522" i="2"/>
  <c r="X352" i="2"/>
  <c r="X210" i="2"/>
  <c r="X262" i="2"/>
  <c r="X172" i="2"/>
  <c r="X151" i="2"/>
  <c r="X263" i="2"/>
  <c r="X363" i="2"/>
  <c r="X22" i="2"/>
  <c r="X117" i="2"/>
  <c r="X38" i="2"/>
  <c r="X465" i="2"/>
  <c r="X162" i="2"/>
  <c r="X179" i="2"/>
  <c r="X351" i="2"/>
  <c r="X118" i="2"/>
  <c r="X313" i="2"/>
  <c r="X373" i="2"/>
  <c r="X64" i="2"/>
  <c r="X14" i="2"/>
  <c r="X433" i="2"/>
  <c r="X106" i="2"/>
  <c r="X468" i="2"/>
  <c r="X90" i="2"/>
  <c r="X140" i="2"/>
  <c r="X243" i="2"/>
  <c r="X507" i="2"/>
  <c r="X446" i="2"/>
  <c r="X454" i="2"/>
  <c r="X529" i="2"/>
  <c r="X494" i="2"/>
  <c r="X8" i="2"/>
  <c r="Z421" i="2" l="1"/>
  <c r="R421" i="2" s="1"/>
  <c r="Z200" i="2"/>
  <c r="R200" i="2" s="1"/>
  <c r="AD12" i="2"/>
  <c r="X81" i="2"/>
  <c r="Y109" i="2"/>
  <c r="Q109" i="2" s="1"/>
  <c r="X426" i="2"/>
  <c r="Z426" i="2" s="1"/>
  <c r="R426" i="2" s="1"/>
  <c r="Z72" i="2"/>
  <c r="R72" i="2" s="1"/>
  <c r="X362" i="2"/>
  <c r="Z362" i="2" s="1"/>
  <c r="R362" i="2" s="1"/>
  <c r="X367" i="2"/>
  <c r="Y367" i="2" s="1"/>
  <c r="Q367" i="2" s="1"/>
  <c r="X422" i="2"/>
  <c r="Y422" i="2" s="1"/>
  <c r="Q422" i="2" s="1"/>
  <c r="Y526" i="2"/>
  <c r="Q526" i="2" s="1"/>
  <c r="X137" i="2"/>
  <c r="Y137" i="2" s="1"/>
  <c r="Q137" i="2" s="1"/>
  <c r="Y95" i="2"/>
  <c r="Q95" i="2" s="1"/>
  <c r="Z434" i="2"/>
  <c r="R434" i="2" s="1"/>
  <c r="X440" i="2"/>
  <c r="Y440" i="2" s="1"/>
  <c r="Q440" i="2" s="1"/>
  <c r="X121" i="2"/>
  <c r="Z121" i="2" s="1"/>
  <c r="R121" i="2" s="1"/>
  <c r="Y413" i="2"/>
  <c r="Q413" i="2" s="1"/>
  <c r="Y257" i="2"/>
  <c r="Q257" i="2" s="1"/>
  <c r="Y363" i="2"/>
  <c r="Q363" i="2" s="1"/>
  <c r="Z363" i="2"/>
  <c r="R363" i="2" s="1"/>
  <c r="Y266" i="2"/>
  <c r="Q266" i="2" s="1"/>
  <c r="Z266" i="2"/>
  <c r="R266" i="2" s="1"/>
  <c r="Y36" i="2"/>
  <c r="Q36" i="2" s="1"/>
  <c r="Z36" i="2"/>
  <c r="R36" i="2" s="1"/>
  <c r="Y535" i="2"/>
  <c r="Q535" i="2" s="1"/>
  <c r="Z535" i="2"/>
  <c r="R535" i="2" s="1"/>
  <c r="Y17" i="2"/>
  <c r="Q17" i="2" s="1"/>
  <c r="Z17" i="2"/>
  <c r="R17" i="2" s="1"/>
  <c r="Y71" i="2"/>
  <c r="Q71" i="2" s="1"/>
  <c r="Z71" i="2"/>
  <c r="R71" i="2" s="1"/>
  <c r="Y557" i="2"/>
  <c r="Q557" i="2" s="1"/>
  <c r="Z557" i="2"/>
  <c r="R557" i="2" s="1"/>
  <c r="Y537" i="2"/>
  <c r="Q537" i="2" s="1"/>
  <c r="Z537" i="2"/>
  <c r="R537" i="2" s="1"/>
  <c r="Y547" i="2"/>
  <c r="Q547" i="2" s="1"/>
  <c r="Z547" i="2"/>
  <c r="R547" i="2" s="1"/>
  <c r="Y110" i="2"/>
  <c r="Q110" i="2" s="1"/>
  <c r="Z110" i="2"/>
  <c r="R110" i="2" s="1"/>
  <c r="Y286" i="2"/>
  <c r="Q286" i="2" s="1"/>
  <c r="Z286" i="2"/>
  <c r="R286" i="2" s="1"/>
  <c r="Y394" i="2"/>
  <c r="Q394" i="2" s="1"/>
  <c r="Z394" i="2"/>
  <c r="R394" i="2" s="1"/>
  <c r="Y299" i="2"/>
  <c r="Q299" i="2" s="1"/>
  <c r="Z299" i="2"/>
  <c r="R299" i="2" s="1"/>
  <c r="Y427" i="2"/>
  <c r="Q427" i="2" s="1"/>
  <c r="Z427" i="2"/>
  <c r="R427" i="2" s="1"/>
  <c r="Y101" i="2"/>
  <c r="Q101" i="2" s="1"/>
  <c r="Z101" i="2"/>
  <c r="R101" i="2" s="1"/>
  <c r="Y40" i="2"/>
  <c r="Q40" i="2" s="1"/>
  <c r="Z40" i="2"/>
  <c r="R40" i="2" s="1"/>
  <c r="Y555" i="2"/>
  <c r="Q555" i="2" s="1"/>
  <c r="Z555" i="2"/>
  <c r="R555" i="2" s="1"/>
  <c r="Y514" i="2"/>
  <c r="Q514" i="2" s="1"/>
  <c r="Z514" i="2"/>
  <c r="R514" i="2" s="1"/>
  <c r="Y254" i="2"/>
  <c r="Q254" i="2" s="1"/>
  <c r="Z254" i="2"/>
  <c r="R254" i="2" s="1"/>
  <c r="Y502" i="2"/>
  <c r="Q502" i="2" s="1"/>
  <c r="Z502" i="2"/>
  <c r="R502" i="2" s="1"/>
  <c r="Y265" i="2"/>
  <c r="Q265" i="2" s="1"/>
  <c r="Z265" i="2"/>
  <c r="R265" i="2" s="1"/>
  <c r="Y568" i="2"/>
  <c r="Q568" i="2" s="1"/>
  <c r="Z568" i="2"/>
  <c r="R568" i="2" s="1"/>
  <c r="Y461" i="2"/>
  <c r="Q461" i="2" s="1"/>
  <c r="Z461" i="2"/>
  <c r="R461" i="2" s="1"/>
  <c r="Y160" i="2"/>
  <c r="Q160" i="2" s="1"/>
  <c r="Z160" i="2"/>
  <c r="R160" i="2" s="1"/>
  <c r="Y39" i="2"/>
  <c r="Q39" i="2" s="1"/>
  <c r="Z39" i="2"/>
  <c r="R39" i="2" s="1"/>
  <c r="Y528" i="2"/>
  <c r="Q528" i="2" s="1"/>
  <c r="Z528" i="2"/>
  <c r="R528" i="2" s="1"/>
  <c r="Y350" i="2"/>
  <c r="Q350" i="2" s="1"/>
  <c r="Z350" i="2"/>
  <c r="R350" i="2" s="1"/>
  <c r="Y318" i="2"/>
  <c r="Q318" i="2" s="1"/>
  <c r="Z318" i="2"/>
  <c r="R318" i="2" s="1"/>
  <c r="Y583" i="2"/>
  <c r="Q583" i="2" s="1"/>
  <c r="Z583" i="2"/>
  <c r="R583" i="2" s="1"/>
  <c r="Y18" i="2"/>
  <c r="Q18" i="2" s="1"/>
  <c r="Z18" i="2"/>
  <c r="R18" i="2" s="1"/>
  <c r="Y97" i="2"/>
  <c r="Q97" i="2" s="1"/>
  <c r="Z97" i="2"/>
  <c r="R97" i="2" s="1"/>
  <c r="Y550" i="2"/>
  <c r="Q550" i="2" s="1"/>
  <c r="Z550" i="2"/>
  <c r="R550" i="2" s="1"/>
  <c r="Y29" i="2"/>
  <c r="Q29" i="2" s="1"/>
  <c r="Z29" i="2"/>
  <c r="R29" i="2" s="1"/>
  <c r="Y184" i="2"/>
  <c r="Q184" i="2" s="1"/>
  <c r="Z184" i="2"/>
  <c r="R184" i="2" s="1"/>
  <c r="Y301" i="2"/>
  <c r="Q301" i="2" s="1"/>
  <c r="Z301" i="2"/>
  <c r="R301" i="2" s="1"/>
  <c r="Y91" i="2"/>
  <c r="Q91" i="2" s="1"/>
  <c r="Z91" i="2"/>
  <c r="R91" i="2" s="1"/>
  <c r="Y494" i="2"/>
  <c r="Q494" i="2" s="1"/>
  <c r="Z494" i="2"/>
  <c r="R494" i="2" s="1"/>
  <c r="Y468" i="2"/>
  <c r="Q468" i="2" s="1"/>
  <c r="Z468" i="2"/>
  <c r="R468" i="2" s="1"/>
  <c r="Y351" i="2"/>
  <c r="Q351" i="2" s="1"/>
  <c r="Z351" i="2"/>
  <c r="R351" i="2" s="1"/>
  <c r="Y263" i="2"/>
  <c r="Q263" i="2" s="1"/>
  <c r="Z263" i="2"/>
  <c r="R263" i="2" s="1"/>
  <c r="Y459" i="2"/>
  <c r="Q459" i="2" s="1"/>
  <c r="Z459" i="2"/>
  <c r="R459" i="2" s="1"/>
  <c r="Y245" i="2"/>
  <c r="Q245" i="2" s="1"/>
  <c r="Z245" i="2"/>
  <c r="R245" i="2" s="1"/>
  <c r="Y221" i="2"/>
  <c r="Q221" i="2" s="1"/>
  <c r="Z221" i="2"/>
  <c r="R221" i="2" s="1"/>
  <c r="Y163" i="2"/>
  <c r="Q163" i="2" s="1"/>
  <c r="Z163" i="2"/>
  <c r="R163" i="2" s="1"/>
  <c r="Y260" i="2"/>
  <c r="Q260" i="2" s="1"/>
  <c r="Z260" i="2"/>
  <c r="R260" i="2" s="1"/>
  <c r="Y518" i="2"/>
  <c r="Q518" i="2" s="1"/>
  <c r="Z518" i="2"/>
  <c r="R518" i="2" s="1"/>
  <c r="Y60" i="2"/>
  <c r="Q60" i="2" s="1"/>
  <c r="Z60" i="2"/>
  <c r="R60" i="2" s="1"/>
  <c r="Y43" i="2"/>
  <c r="Q43" i="2" s="1"/>
  <c r="Z43" i="2"/>
  <c r="R43" i="2" s="1"/>
  <c r="Y135" i="2"/>
  <c r="Q135" i="2" s="1"/>
  <c r="Z135" i="2"/>
  <c r="R135" i="2" s="1"/>
  <c r="Y519" i="2"/>
  <c r="Q519" i="2" s="1"/>
  <c r="Z519" i="2"/>
  <c r="R519" i="2" s="1"/>
  <c r="Y165" i="2"/>
  <c r="Q165" i="2" s="1"/>
  <c r="Z165" i="2"/>
  <c r="R165" i="2" s="1"/>
  <c r="Y452" i="2"/>
  <c r="Q452" i="2" s="1"/>
  <c r="Z452" i="2"/>
  <c r="R452" i="2" s="1"/>
  <c r="Y530" i="2"/>
  <c r="Q530" i="2" s="1"/>
  <c r="Z530" i="2"/>
  <c r="R530" i="2" s="1"/>
  <c r="Y202" i="2"/>
  <c r="Q202" i="2" s="1"/>
  <c r="Z202" i="2"/>
  <c r="R202" i="2" s="1"/>
  <c r="Y489" i="2"/>
  <c r="Q489" i="2" s="1"/>
  <c r="Z489" i="2"/>
  <c r="R489" i="2" s="1"/>
  <c r="Y213" i="2"/>
  <c r="Q213" i="2" s="1"/>
  <c r="Z213" i="2"/>
  <c r="R213" i="2" s="1"/>
  <c r="Y340" i="2"/>
  <c r="Q340" i="2" s="1"/>
  <c r="Z340" i="2"/>
  <c r="R340" i="2" s="1"/>
  <c r="Y96" i="2"/>
  <c r="Q96" i="2" s="1"/>
  <c r="Z96" i="2"/>
  <c r="R96" i="2" s="1"/>
  <c r="Y186" i="2"/>
  <c r="Q186" i="2" s="1"/>
  <c r="Z186" i="2"/>
  <c r="R186" i="2" s="1"/>
  <c r="Y98" i="2"/>
  <c r="Q98" i="2" s="1"/>
  <c r="Z98" i="2"/>
  <c r="R98" i="2" s="1"/>
  <c r="Y479" i="2"/>
  <c r="Q479" i="2" s="1"/>
  <c r="Z479" i="2"/>
  <c r="R479" i="2" s="1"/>
  <c r="Y278" i="2"/>
  <c r="Q278" i="2" s="1"/>
  <c r="Z278" i="2"/>
  <c r="R278" i="2" s="1"/>
  <c r="Y540" i="2"/>
  <c r="Q540" i="2" s="1"/>
  <c r="Z540" i="2"/>
  <c r="R540" i="2" s="1"/>
  <c r="Y548" i="2"/>
  <c r="Q548" i="2" s="1"/>
  <c r="Z548" i="2"/>
  <c r="R548" i="2" s="1"/>
  <c r="Y579" i="2"/>
  <c r="Q579" i="2" s="1"/>
  <c r="Z579" i="2"/>
  <c r="R579" i="2" s="1"/>
  <c r="Y559" i="2"/>
  <c r="Q559" i="2" s="1"/>
  <c r="Z559" i="2"/>
  <c r="R559" i="2" s="1"/>
  <c r="Y415" i="2"/>
  <c r="Q415" i="2" s="1"/>
  <c r="Z415" i="2"/>
  <c r="R415" i="2" s="1"/>
  <c r="Y108" i="2"/>
  <c r="Q108" i="2" s="1"/>
  <c r="Z108" i="2"/>
  <c r="R108" i="2" s="1"/>
  <c r="Y25" i="2"/>
  <c r="Q25" i="2" s="1"/>
  <c r="Z25" i="2"/>
  <c r="R25" i="2" s="1"/>
  <c r="Y576" i="2"/>
  <c r="Q576" i="2" s="1"/>
  <c r="Z576" i="2"/>
  <c r="R576" i="2" s="1"/>
  <c r="Y388" i="2"/>
  <c r="Q388" i="2" s="1"/>
  <c r="Z388" i="2"/>
  <c r="R388" i="2" s="1"/>
  <c r="Y61" i="2"/>
  <c r="Q61" i="2" s="1"/>
  <c r="Z61" i="2"/>
  <c r="R61" i="2" s="1"/>
  <c r="Y406" i="2"/>
  <c r="Q406" i="2" s="1"/>
  <c r="Z406" i="2"/>
  <c r="R406" i="2" s="1"/>
  <c r="Y381" i="2"/>
  <c r="Q381" i="2" s="1"/>
  <c r="Z381" i="2"/>
  <c r="R381" i="2" s="1"/>
  <c r="Y490" i="2"/>
  <c r="Q490" i="2" s="1"/>
  <c r="Z490" i="2"/>
  <c r="R490" i="2" s="1"/>
  <c r="Y253" i="2"/>
  <c r="Q253" i="2" s="1"/>
  <c r="Z253" i="2"/>
  <c r="R253" i="2" s="1"/>
  <c r="Y175" i="2"/>
  <c r="Q175" i="2" s="1"/>
  <c r="Z175" i="2"/>
  <c r="R175" i="2" s="1"/>
  <c r="Y283" i="2"/>
  <c r="Q283" i="2" s="1"/>
  <c r="Z283" i="2"/>
  <c r="R283" i="2" s="1"/>
  <c r="Y171" i="2"/>
  <c r="Q171" i="2" s="1"/>
  <c r="Z171" i="2"/>
  <c r="R171" i="2" s="1"/>
  <c r="Y309" i="2"/>
  <c r="Q309" i="2" s="1"/>
  <c r="Z309" i="2"/>
  <c r="R309" i="2" s="1"/>
  <c r="Y177" i="2"/>
  <c r="Q177" i="2" s="1"/>
  <c r="Z177" i="2"/>
  <c r="R177" i="2" s="1"/>
  <c r="Y552" i="2"/>
  <c r="Q552" i="2" s="1"/>
  <c r="Z552" i="2"/>
  <c r="R552" i="2" s="1"/>
  <c r="Y399" i="2"/>
  <c r="Q399" i="2" s="1"/>
  <c r="Z399" i="2"/>
  <c r="R399" i="2" s="1"/>
  <c r="Y319" i="2"/>
  <c r="Q319" i="2" s="1"/>
  <c r="Z319" i="2"/>
  <c r="R319" i="2" s="1"/>
  <c r="Y32" i="2"/>
  <c r="Q32" i="2" s="1"/>
  <c r="Z32" i="2"/>
  <c r="R32" i="2" s="1"/>
  <c r="Y411" i="2"/>
  <c r="Q411" i="2" s="1"/>
  <c r="Z411" i="2"/>
  <c r="R411" i="2" s="1"/>
  <c r="Y24" i="2"/>
  <c r="Q24" i="2" s="1"/>
  <c r="Z24" i="2"/>
  <c r="R24" i="2" s="1"/>
  <c r="Y8" i="2"/>
  <c r="Q8" i="2" s="1"/>
  <c r="Z8" i="2"/>
  <c r="R8" i="2" s="1"/>
  <c r="Y443" i="2"/>
  <c r="Q443" i="2" s="1"/>
  <c r="Z443" i="2"/>
  <c r="R443" i="2" s="1"/>
  <c r="Y349" i="2"/>
  <c r="Q349" i="2" s="1"/>
  <c r="Z349" i="2"/>
  <c r="R349" i="2" s="1"/>
  <c r="Y136" i="2"/>
  <c r="Q136" i="2" s="1"/>
  <c r="Z136" i="2"/>
  <c r="R136" i="2" s="1"/>
  <c r="Y481" i="2"/>
  <c r="Q481" i="2" s="1"/>
  <c r="Z481" i="2"/>
  <c r="R481" i="2" s="1"/>
  <c r="Y151" i="2"/>
  <c r="Q151" i="2" s="1"/>
  <c r="Z151" i="2"/>
  <c r="R151" i="2" s="1"/>
  <c r="Y30" i="2"/>
  <c r="Q30" i="2" s="1"/>
  <c r="Z30" i="2"/>
  <c r="R30" i="2" s="1"/>
  <c r="Y521" i="2"/>
  <c r="Q521" i="2" s="1"/>
  <c r="Z521" i="2"/>
  <c r="R521" i="2" s="1"/>
  <c r="Y259" i="2"/>
  <c r="Q259" i="2" s="1"/>
  <c r="Z259" i="2"/>
  <c r="R259" i="2" s="1"/>
  <c r="Y35" i="2"/>
  <c r="Q35" i="2" s="1"/>
  <c r="Z35" i="2"/>
  <c r="R35" i="2" s="1"/>
  <c r="Y345" i="2"/>
  <c r="Q345" i="2" s="1"/>
  <c r="Z345" i="2"/>
  <c r="R345" i="2" s="1"/>
  <c r="Y451" i="2"/>
  <c r="Q451" i="2" s="1"/>
  <c r="Z451" i="2"/>
  <c r="R451" i="2" s="1"/>
  <c r="Y174" i="2"/>
  <c r="Q174" i="2" s="1"/>
  <c r="Z174" i="2"/>
  <c r="R174" i="2" s="1"/>
  <c r="Y193" i="2"/>
  <c r="Q193" i="2" s="1"/>
  <c r="Z193" i="2"/>
  <c r="R193" i="2" s="1"/>
  <c r="Y248" i="2"/>
  <c r="Q248" i="2" s="1"/>
  <c r="Z248" i="2"/>
  <c r="R248" i="2" s="1"/>
  <c r="Y376" i="2"/>
  <c r="Q376" i="2" s="1"/>
  <c r="Z376" i="2"/>
  <c r="R376" i="2" s="1"/>
  <c r="Y268" i="2"/>
  <c r="Q268" i="2" s="1"/>
  <c r="Z268" i="2"/>
  <c r="R268" i="2" s="1"/>
  <c r="Y120" i="2"/>
  <c r="Q120" i="2" s="1"/>
  <c r="Z120" i="2"/>
  <c r="R120" i="2" s="1"/>
  <c r="Y339" i="2"/>
  <c r="Q339" i="2" s="1"/>
  <c r="Z339" i="2"/>
  <c r="R339" i="2" s="1"/>
  <c r="Y457" i="2"/>
  <c r="Q457" i="2" s="1"/>
  <c r="Z457" i="2"/>
  <c r="R457" i="2" s="1"/>
  <c r="Y115" i="2"/>
  <c r="Q115" i="2" s="1"/>
  <c r="Z115" i="2"/>
  <c r="R115" i="2" s="1"/>
  <c r="Y168" i="2"/>
  <c r="Q168" i="2" s="1"/>
  <c r="Z168" i="2"/>
  <c r="R168" i="2" s="1"/>
  <c r="Y131" i="2"/>
  <c r="Q131" i="2" s="1"/>
  <c r="Z131" i="2"/>
  <c r="R131" i="2" s="1"/>
  <c r="Y194" i="2"/>
  <c r="Q194" i="2" s="1"/>
  <c r="Z194" i="2"/>
  <c r="R194" i="2" s="1"/>
  <c r="Y500" i="2"/>
  <c r="Q500" i="2" s="1"/>
  <c r="Z500" i="2"/>
  <c r="R500" i="2" s="1"/>
  <c r="Y527" i="2"/>
  <c r="Q527" i="2" s="1"/>
  <c r="Z527" i="2"/>
  <c r="R527" i="2" s="1"/>
  <c r="Y511" i="2"/>
  <c r="Q511" i="2" s="1"/>
  <c r="Z511" i="2"/>
  <c r="R511" i="2" s="1"/>
  <c r="Y569" i="2"/>
  <c r="Q569" i="2" s="1"/>
  <c r="Z569" i="2"/>
  <c r="R569" i="2" s="1"/>
  <c r="Y570" i="2"/>
  <c r="Q570" i="2" s="1"/>
  <c r="Z570" i="2"/>
  <c r="R570" i="2" s="1"/>
  <c r="Y580" i="2"/>
  <c r="Q580" i="2" s="1"/>
  <c r="Z580" i="2"/>
  <c r="R580" i="2" s="1"/>
  <c r="Y211" i="2"/>
  <c r="Q211" i="2" s="1"/>
  <c r="Z211" i="2"/>
  <c r="R211" i="2" s="1"/>
  <c r="Y335" i="2"/>
  <c r="Q335" i="2" s="1"/>
  <c r="Z335" i="2"/>
  <c r="R335" i="2" s="1"/>
  <c r="Y316" i="2"/>
  <c r="Q316" i="2" s="1"/>
  <c r="Z316" i="2"/>
  <c r="R316" i="2" s="1"/>
  <c r="Y573" i="2"/>
  <c r="Q573" i="2" s="1"/>
  <c r="Z573" i="2"/>
  <c r="R573" i="2" s="1"/>
  <c r="Y372" i="2"/>
  <c r="Q372" i="2" s="1"/>
  <c r="Z372" i="2"/>
  <c r="R372" i="2" s="1"/>
  <c r="Y270" i="2"/>
  <c r="Q270" i="2" s="1"/>
  <c r="Z270" i="2"/>
  <c r="R270" i="2" s="1"/>
  <c r="Y512" i="2"/>
  <c r="Q512" i="2" s="1"/>
  <c r="Z512" i="2"/>
  <c r="R512" i="2" s="1"/>
  <c r="Y143" i="2"/>
  <c r="Q143" i="2" s="1"/>
  <c r="Z143" i="2"/>
  <c r="R143" i="2" s="1"/>
  <c r="Y574" i="2"/>
  <c r="Q574" i="2" s="1"/>
  <c r="Z574" i="2"/>
  <c r="R574" i="2" s="1"/>
  <c r="Y293" i="2"/>
  <c r="Q293" i="2" s="1"/>
  <c r="Z293" i="2"/>
  <c r="R293" i="2" s="1"/>
  <c r="Y289" i="2"/>
  <c r="Q289" i="2" s="1"/>
  <c r="Z289" i="2"/>
  <c r="R289" i="2" s="1"/>
  <c r="Y504" i="2"/>
  <c r="Q504" i="2" s="1"/>
  <c r="Z504" i="2"/>
  <c r="R504" i="2" s="1"/>
  <c r="Y482" i="2"/>
  <c r="Q482" i="2" s="1"/>
  <c r="Z482" i="2"/>
  <c r="R482" i="2" s="1"/>
  <c r="Y533" i="2"/>
  <c r="Q533" i="2" s="1"/>
  <c r="Z533" i="2"/>
  <c r="R533" i="2" s="1"/>
  <c r="Y113" i="2"/>
  <c r="Q113" i="2" s="1"/>
  <c r="Z113" i="2"/>
  <c r="R113" i="2" s="1"/>
  <c r="Y347" i="2"/>
  <c r="Q347" i="2" s="1"/>
  <c r="Z347" i="2"/>
  <c r="R347" i="2" s="1"/>
  <c r="Y532" i="2"/>
  <c r="Q532" i="2" s="1"/>
  <c r="Z532" i="2"/>
  <c r="R532" i="2" s="1"/>
  <c r="Y393" i="2"/>
  <c r="Q393" i="2" s="1"/>
  <c r="Z393" i="2"/>
  <c r="R393" i="2" s="1"/>
  <c r="Y176" i="2"/>
  <c r="Q176" i="2" s="1"/>
  <c r="Z176" i="2"/>
  <c r="R176" i="2" s="1"/>
  <c r="Y90" i="2"/>
  <c r="Q90" i="2" s="1"/>
  <c r="Z90" i="2"/>
  <c r="R90" i="2" s="1"/>
  <c r="Y20" i="2"/>
  <c r="Q20" i="2" s="1"/>
  <c r="Z20" i="2"/>
  <c r="R20" i="2" s="1"/>
  <c r="Y132" i="2"/>
  <c r="Q132" i="2" s="1"/>
  <c r="Z132" i="2"/>
  <c r="R132" i="2" s="1"/>
  <c r="Y405" i="2"/>
  <c r="Q405" i="2" s="1"/>
  <c r="Z405" i="2"/>
  <c r="R405" i="2" s="1"/>
  <c r="Y525" i="2"/>
  <c r="Q525" i="2" s="1"/>
  <c r="Z525" i="2"/>
  <c r="R525" i="2" s="1"/>
  <c r="Y28" i="2"/>
  <c r="Q28" i="2" s="1"/>
  <c r="Z28" i="2"/>
  <c r="R28" i="2" s="1"/>
  <c r="Y172" i="2"/>
  <c r="Q172" i="2" s="1"/>
  <c r="Z172" i="2"/>
  <c r="R172" i="2" s="1"/>
  <c r="Y85" i="2"/>
  <c r="Q85" i="2" s="1"/>
  <c r="Z85" i="2"/>
  <c r="R85" i="2" s="1"/>
  <c r="Y330" i="2"/>
  <c r="Q330" i="2" s="1"/>
  <c r="Z330" i="2"/>
  <c r="R330" i="2" s="1"/>
  <c r="Y250" i="2"/>
  <c r="Q250" i="2" s="1"/>
  <c r="Z250" i="2"/>
  <c r="R250" i="2" s="1"/>
  <c r="Y122" i="2"/>
  <c r="Q122" i="2" s="1"/>
  <c r="Z122" i="2"/>
  <c r="R122" i="2" s="1"/>
  <c r="Y275" i="2"/>
  <c r="Q275" i="2" s="1"/>
  <c r="Z275" i="2"/>
  <c r="R275" i="2" s="1"/>
  <c r="Y133" i="2"/>
  <c r="Q133" i="2" s="1"/>
  <c r="Z133" i="2"/>
  <c r="R133" i="2" s="1"/>
  <c r="Y134" i="2"/>
  <c r="Q134" i="2" s="1"/>
  <c r="Z134" i="2"/>
  <c r="R134" i="2" s="1"/>
  <c r="Y492" i="2"/>
  <c r="Q492" i="2" s="1"/>
  <c r="Z492" i="2"/>
  <c r="R492" i="2" s="1"/>
  <c r="Y391" i="2"/>
  <c r="Q391" i="2" s="1"/>
  <c r="Z391" i="2"/>
  <c r="R391" i="2" s="1"/>
  <c r="Y164" i="2"/>
  <c r="Q164" i="2" s="1"/>
  <c r="Z164" i="2"/>
  <c r="R164" i="2" s="1"/>
  <c r="Y48" i="2"/>
  <c r="Q48" i="2" s="1"/>
  <c r="Z48" i="2"/>
  <c r="R48" i="2" s="1"/>
  <c r="Y65" i="2"/>
  <c r="Q65" i="2" s="1"/>
  <c r="Z65" i="2"/>
  <c r="R65" i="2" s="1"/>
  <c r="Y267" i="2"/>
  <c r="Q267" i="2" s="1"/>
  <c r="Z267" i="2"/>
  <c r="R267" i="2" s="1"/>
  <c r="Y11" i="2"/>
  <c r="Q11" i="2" s="1"/>
  <c r="Z11" i="2"/>
  <c r="R11" i="2" s="1"/>
  <c r="Y303" i="2"/>
  <c r="Q303" i="2" s="1"/>
  <c r="Z303" i="2"/>
  <c r="R303" i="2" s="1"/>
  <c r="Y114" i="2"/>
  <c r="Q114" i="2" s="1"/>
  <c r="Z114" i="2"/>
  <c r="R114" i="2" s="1"/>
  <c r="Y503" i="2"/>
  <c r="Q503" i="2" s="1"/>
  <c r="Z503" i="2"/>
  <c r="R503" i="2" s="1"/>
  <c r="Y419" i="2"/>
  <c r="Q419" i="2" s="1"/>
  <c r="Z419" i="2"/>
  <c r="R419" i="2" s="1"/>
  <c r="Y216" i="2"/>
  <c r="Q216" i="2" s="1"/>
  <c r="Z216" i="2"/>
  <c r="R216" i="2" s="1"/>
  <c r="Y57" i="2"/>
  <c r="Q57" i="2" s="1"/>
  <c r="Z57" i="2"/>
  <c r="R57" i="2" s="1"/>
  <c r="Y51" i="2"/>
  <c r="Q51" i="2" s="1"/>
  <c r="Z51" i="2"/>
  <c r="R51" i="2" s="1"/>
  <c r="Y546" i="2"/>
  <c r="Q546" i="2" s="1"/>
  <c r="Z546" i="2"/>
  <c r="R546" i="2" s="1"/>
  <c r="Y572" i="2"/>
  <c r="Q572" i="2" s="1"/>
  <c r="Z572" i="2"/>
  <c r="R572" i="2" s="1"/>
  <c r="Y549" i="2"/>
  <c r="Q549" i="2" s="1"/>
  <c r="Z549" i="2"/>
  <c r="R549" i="2" s="1"/>
  <c r="Y56" i="2"/>
  <c r="Q56" i="2" s="1"/>
  <c r="Z56" i="2"/>
  <c r="R56" i="2" s="1"/>
  <c r="Y300" i="2"/>
  <c r="Q300" i="2" s="1"/>
  <c r="Z300" i="2"/>
  <c r="R300" i="2" s="1"/>
  <c r="Y520" i="2"/>
  <c r="Q520" i="2" s="1"/>
  <c r="Z520" i="2"/>
  <c r="R520" i="2" s="1"/>
  <c r="Y185" i="2"/>
  <c r="Q185" i="2" s="1"/>
  <c r="Z185" i="2"/>
  <c r="R185" i="2" s="1"/>
  <c r="Y577" i="2"/>
  <c r="Q577" i="2" s="1"/>
  <c r="Z577" i="2"/>
  <c r="R577" i="2" s="1"/>
  <c r="Y52" i="2"/>
  <c r="Q52" i="2" s="1"/>
  <c r="Z52" i="2"/>
  <c r="R52" i="2" s="1"/>
  <c r="Y425" i="2"/>
  <c r="Q425" i="2" s="1"/>
  <c r="Z425" i="2"/>
  <c r="R425" i="2" s="1"/>
  <c r="Y558" i="2"/>
  <c r="Q558" i="2" s="1"/>
  <c r="Z558" i="2"/>
  <c r="R558" i="2" s="1"/>
  <c r="Y44" i="2"/>
  <c r="Q44" i="2" s="1"/>
  <c r="Z44" i="2"/>
  <c r="R44" i="2" s="1"/>
  <c r="Y173" i="2"/>
  <c r="Q173" i="2" s="1"/>
  <c r="Z173" i="2"/>
  <c r="R173" i="2" s="1"/>
  <c r="Y414" i="2"/>
  <c r="Q414" i="2" s="1"/>
  <c r="Z414" i="2"/>
  <c r="R414" i="2" s="1"/>
  <c r="Y542" i="2"/>
  <c r="Q542" i="2" s="1"/>
  <c r="Z542" i="2"/>
  <c r="R542" i="2" s="1"/>
  <c r="Y397" i="2"/>
  <c r="Q397" i="2" s="1"/>
  <c r="Z397" i="2"/>
  <c r="R397" i="2" s="1"/>
  <c r="Y74" i="2"/>
  <c r="Q74" i="2" s="1"/>
  <c r="Z74" i="2"/>
  <c r="R74" i="2" s="1"/>
  <c r="Y128" i="2"/>
  <c r="Q128" i="2" s="1"/>
  <c r="Z128" i="2"/>
  <c r="R128" i="2" s="1"/>
  <c r="Y208" i="2"/>
  <c r="Q208" i="2" s="1"/>
  <c r="Z208" i="2"/>
  <c r="R208" i="2" s="1"/>
  <c r="Y287" i="2"/>
  <c r="Q287" i="2" s="1"/>
  <c r="Z287" i="2"/>
  <c r="R287" i="2" s="1"/>
  <c r="Y223" i="2"/>
  <c r="Q223" i="2" s="1"/>
  <c r="Z223" i="2"/>
  <c r="R223" i="2" s="1"/>
  <c r="Y123" i="2"/>
  <c r="Q123" i="2" s="1"/>
  <c r="Z123" i="2"/>
  <c r="R123" i="2" s="1"/>
  <c r="Y63" i="2"/>
  <c r="Q63" i="2" s="1"/>
  <c r="Z63" i="2"/>
  <c r="R63" i="2" s="1"/>
  <c r="Y13" i="2"/>
  <c r="Q13" i="2" s="1"/>
  <c r="Z13" i="2"/>
  <c r="R13" i="2" s="1"/>
  <c r="Y102" i="2"/>
  <c r="Q102" i="2" s="1"/>
  <c r="Z102" i="2"/>
  <c r="R102" i="2" s="1"/>
  <c r="Y150" i="2"/>
  <c r="Q150" i="2" s="1"/>
  <c r="Z150" i="2"/>
  <c r="R150" i="2" s="1"/>
  <c r="Y431" i="2"/>
  <c r="Q431" i="2" s="1"/>
  <c r="Z431" i="2"/>
  <c r="R431" i="2" s="1"/>
  <c r="Y371" i="2"/>
  <c r="Q371" i="2" s="1"/>
  <c r="Z371" i="2"/>
  <c r="R371" i="2" s="1"/>
  <c r="Y441" i="2"/>
  <c r="Q441" i="2" s="1"/>
  <c r="Z441" i="2"/>
  <c r="R441" i="2" s="1"/>
  <c r="Y327" i="2"/>
  <c r="Q327" i="2" s="1"/>
  <c r="Z327" i="2"/>
  <c r="R327" i="2" s="1"/>
  <c r="Y112" i="2"/>
  <c r="Q112" i="2" s="1"/>
  <c r="Z112" i="2"/>
  <c r="R112" i="2" s="1"/>
  <c r="Y10" i="2"/>
  <c r="Q10" i="2" s="1"/>
  <c r="Z10" i="2"/>
  <c r="R10" i="2" s="1"/>
  <c r="Y477" i="2"/>
  <c r="Q477" i="2" s="1"/>
  <c r="Z477" i="2"/>
  <c r="R477" i="2" s="1"/>
  <c r="Y148" i="2"/>
  <c r="Q148" i="2" s="1"/>
  <c r="Z148" i="2"/>
  <c r="R148" i="2" s="1"/>
  <c r="Y279" i="2"/>
  <c r="Q279" i="2" s="1"/>
  <c r="Z279" i="2"/>
  <c r="R279" i="2" s="1"/>
  <c r="Y212" i="2"/>
  <c r="Q212" i="2" s="1"/>
  <c r="Z212" i="2"/>
  <c r="R212" i="2" s="1"/>
  <c r="Y529" i="2"/>
  <c r="Q529" i="2" s="1"/>
  <c r="Z529" i="2"/>
  <c r="R529" i="2" s="1"/>
  <c r="Y454" i="2"/>
  <c r="Q454" i="2" s="1"/>
  <c r="Z454" i="2"/>
  <c r="R454" i="2" s="1"/>
  <c r="Y59" i="2"/>
  <c r="Q59" i="2" s="1"/>
  <c r="Z59" i="2"/>
  <c r="R59" i="2" s="1"/>
  <c r="Y446" i="2"/>
  <c r="Q446" i="2" s="1"/>
  <c r="Z446" i="2"/>
  <c r="R446" i="2" s="1"/>
  <c r="Y14" i="2"/>
  <c r="Q14" i="2" s="1"/>
  <c r="Z14" i="2"/>
  <c r="R14" i="2" s="1"/>
  <c r="Y465" i="2"/>
  <c r="Q465" i="2" s="1"/>
  <c r="Z465" i="2"/>
  <c r="R465" i="2" s="1"/>
  <c r="Y262" i="2"/>
  <c r="Q262" i="2" s="1"/>
  <c r="Z262" i="2"/>
  <c r="R262" i="2" s="1"/>
  <c r="Y264" i="2"/>
  <c r="Q264" i="2" s="1"/>
  <c r="Z264" i="2"/>
  <c r="R264" i="2" s="1"/>
  <c r="Y410" i="2"/>
  <c r="Q410" i="2" s="1"/>
  <c r="Z410" i="2"/>
  <c r="R410" i="2" s="1"/>
  <c r="Y242" i="2"/>
  <c r="Q242" i="2" s="1"/>
  <c r="Z242" i="2"/>
  <c r="R242" i="2" s="1"/>
  <c r="Y292" i="2"/>
  <c r="Q292" i="2" s="1"/>
  <c r="Z292" i="2"/>
  <c r="R292" i="2" s="1"/>
  <c r="Y361" i="2"/>
  <c r="Q361" i="2" s="1"/>
  <c r="Z361" i="2"/>
  <c r="R361" i="2" s="1"/>
  <c r="Y306" i="2"/>
  <c r="Q306" i="2" s="1"/>
  <c r="Z306" i="2"/>
  <c r="R306" i="2" s="1"/>
  <c r="Y458" i="2"/>
  <c r="Q458" i="2" s="1"/>
  <c r="Z458" i="2"/>
  <c r="R458" i="2" s="1"/>
  <c r="Y400" i="2"/>
  <c r="Q400" i="2" s="1"/>
  <c r="Z400" i="2"/>
  <c r="R400" i="2" s="1"/>
  <c r="Y27" i="2"/>
  <c r="Q27" i="2" s="1"/>
  <c r="Z27" i="2"/>
  <c r="R27" i="2" s="1"/>
  <c r="Y509" i="2"/>
  <c r="Q509" i="2" s="1"/>
  <c r="Z509" i="2"/>
  <c r="R509" i="2" s="1"/>
  <c r="Y235" i="2"/>
  <c r="Q235" i="2" s="1"/>
  <c r="Z235" i="2"/>
  <c r="R235" i="2" s="1"/>
  <c r="Y67" i="2"/>
  <c r="Q67" i="2" s="1"/>
  <c r="Z67" i="2"/>
  <c r="R67" i="2" s="1"/>
  <c r="Y513" i="2"/>
  <c r="Q513" i="2" s="1"/>
  <c r="Z513" i="2"/>
  <c r="R513" i="2" s="1"/>
  <c r="Y495" i="2"/>
  <c r="Q495" i="2" s="1"/>
  <c r="Z495" i="2"/>
  <c r="R495" i="2" s="1"/>
  <c r="Y505" i="2"/>
  <c r="Q505" i="2" s="1"/>
  <c r="Z505" i="2"/>
  <c r="R505" i="2" s="1"/>
  <c r="Y55" i="2"/>
  <c r="Q55" i="2" s="1"/>
  <c r="Z55" i="2"/>
  <c r="R55" i="2" s="1"/>
  <c r="Y12" i="2"/>
  <c r="Q12" i="2" s="1"/>
  <c r="Z12" i="2"/>
  <c r="R12" i="2" s="1"/>
  <c r="Y169" i="2"/>
  <c r="Q169" i="2" s="1"/>
  <c r="Z169" i="2"/>
  <c r="R169" i="2" s="1"/>
  <c r="Y359" i="2"/>
  <c r="Q359" i="2" s="1"/>
  <c r="Z359" i="2"/>
  <c r="R359" i="2" s="1"/>
  <c r="Y418" i="2"/>
  <c r="Q418" i="2" s="1"/>
  <c r="Z418" i="2"/>
  <c r="R418" i="2" s="1"/>
  <c r="Y480" i="2"/>
  <c r="Q480" i="2" s="1"/>
  <c r="Z480" i="2"/>
  <c r="R480" i="2" s="1"/>
  <c r="Y274" i="2"/>
  <c r="Q274" i="2" s="1"/>
  <c r="Z274" i="2"/>
  <c r="R274" i="2" s="1"/>
  <c r="Y408" i="2"/>
  <c r="Q408" i="2" s="1"/>
  <c r="Z408" i="2"/>
  <c r="R408" i="2" s="1"/>
  <c r="Y565" i="2"/>
  <c r="Q565" i="2" s="1"/>
  <c r="Z565" i="2"/>
  <c r="R565" i="2" s="1"/>
  <c r="Y541" i="2"/>
  <c r="Q541" i="2" s="1"/>
  <c r="Z541" i="2"/>
  <c r="R541" i="2" s="1"/>
  <c r="Y578" i="2"/>
  <c r="Q578" i="2" s="1"/>
  <c r="Z578" i="2"/>
  <c r="R578" i="2" s="1"/>
  <c r="Y370" i="2"/>
  <c r="Q370" i="2" s="1"/>
  <c r="Z370" i="2"/>
  <c r="R370" i="2" s="1"/>
  <c r="Y377" i="2"/>
  <c r="Q377" i="2" s="1"/>
  <c r="Z377" i="2"/>
  <c r="R377" i="2" s="1"/>
  <c r="Y139" i="2"/>
  <c r="Q139" i="2" s="1"/>
  <c r="Z139" i="2"/>
  <c r="R139" i="2" s="1"/>
  <c r="Y222" i="2"/>
  <c r="Q222" i="2" s="1"/>
  <c r="Z222" i="2"/>
  <c r="R222" i="2" s="1"/>
  <c r="Y545" i="2"/>
  <c r="Q545" i="2" s="1"/>
  <c r="Z545" i="2"/>
  <c r="R545" i="2" s="1"/>
  <c r="Y325" i="2"/>
  <c r="Q325" i="2" s="1"/>
  <c r="Z325" i="2"/>
  <c r="R325" i="2" s="1"/>
  <c r="Y438" i="2"/>
  <c r="Q438" i="2" s="1"/>
  <c r="Z438" i="2"/>
  <c r="R438" i="2" s="1"/>
  <c r="Y255" i="2"/>
  <c r="Q255" i="2" s="1"/>
  <c r="Z255" i="2"/>
  <c r="R255" i="2" s="1"/>
  <c r="Y146" i="2"/>
  <c r="Q146" i="2" s="1"/>
  <c r="Z146" i="2"/>
  <c r="R146" i="2" s="1"/>
  <c r="Y384" i="2"/>
  <c r="Q384" i="2" s="1"/>
  <c r="Z384" i="2"/>
  <c r="R384" i="2" s="1"/>
  <c r="Y16" i="2"/>
  <c r="Q16" i="2" s="1"/>
  <c r="Z16" i="2"/>
  <c r="R16" i="2" s="1"/>
  <c r="Y180" i="2"/>
  <c r="Q180" i="2" s="1"/>
  <c r="Z180" i="2"/>
  <c r="R180" i="2" s="1"/>
  <c r="Y31" i="2"/>
  <c r="Q31" i="2" s="1"/>
  <c r="Z31" i="2"/>
  <c r="R31" i="2" s="1"/>
  <c r="Y232" i="2"/>
  <c r="Q232" i="2" s="1"/>
  <c r="Z232" i="2"/>
  <c r="R232" i="2" s="1"/>
  <c r="Y23" i="2"/>
  <c r="Q23" i="2" s="1"/>
  <c r="Z23" i="2"/>
  <c r="R23" i="2" s="1"/>
  <c r="Y153" i="2"/>
  <c r="Q153" i="2" s="1"/>
  <c r="Z153" i="2"/>
  <c r="R153" i="2" s="1"/>
  <c r="Y346" i="2"/>
  <c r="Q346" i="2" s="1"/>
  <c r="Z346" i="2"/>
  <c r="R346" i="2" s="1"/>
  <c r="Y127" i="2"/>
  <c r="Q127" i="2" s="1"/>
  <c r="Z127" i="2"/>
  <c r="R127" i="2" s="1"/>
  <c r="Y515" i="2"/>
  <c r="Q515" i="2" s="1"/>
  <c r="Z515" i="2"/>
  <c r="R515" i="2" s="1"/>
  <c r="Y9" i="2"/>
  <c r="Q9" i="2" s="1"/>
  <c r="Z9" i="2"/>
  <c r="R9" i="2" s="1"/>
  <c r="Y187" i="2"/>
  <c r="Q187" i="2" s="1"/>
  <c r="Z187" i="2"/>
  <c r="R187" i="2" s="1"/>
  <c r="Y478" i="2"/>
  <c r="Q478" i="2" s="1"/>
  <c r="Z478" i="2"/>
  <c r="R478" i="2" s="1"/>
  <c r="Y560" i="2"/>
  <c r="Q560" i="2" s="1"/>
  <c r="Z560" i="2"/>
  <c r="R560" i="2" s="1"/>
  <c r="Y543" i="2"/>
  <c r="Q543" i="2" s="1"/>
  <c r="Z543" i="2"/>
  <c r="R543" i="2" s="1"/>
  <c r="Y78" i="2"/>
  <c r="Q78" i="2" s="1"/>
  <c r="Z78" i="2"/>
  <c r="R78" i="2" s="1"/>
  <c r="Y158" i="2"/>
  <c r="Q158" i="2" s="1"/>
  <c r="Z158" i="2"/>
  <c r="R158" i="2" s="1"/>
  <c r="Y499" i="2"/>
  <c r="Q499" i="2" s="1"/>
  <c r="Z499" i="2"/>
  <c r="R499" i="2" s="1"/>
  <c r="Y154" i="2"/>
  <c r="Q154" i="2" s="1"/>
  <c r="Z154" i="2"/>
  <c r="R154" i="2" s="1"/>
  <c r="Y294" i="2"/>
  <c r="Q294" i="2" s="1"/>
  <c r="Z294" i="2"/>
  <c r="R294" i="2" s="1"/>
  <c r="Y179" i="2"/>
  <c r="Q179" i="2" s="1"/>
  <c r="Z179" i="2"/>
  <c r="R179" i="2" s="1"/>
  <c r="Y433" i="2"/>
  <c r="Q433" i="2" s="1"/>
  <c r="Z433" i="2"/>
  <c r="R433" i="2" s="1"/>
  <c r="Y64" i="2"/>
  <c r="Q64" i="2" s="1"/>
  <c r="Z64" i="2"/>
  <c r="R64" i="2" s="1"/>
  <c r="Y210" i="2"/>
  <c r="Q210" i="2" s="1"/>
  <c r="Z210" i="2"/>
  <c r="R210" i="2" s="1"/>
  <c r="Y79" i="2"/>
  <c r="Q79" i="2" s="1"/>
  <c r="Z79" i="2"/>
  <c r="R79" i="2" s="1"/>
  <c r="Y288" i="2"/>
  <c r="Q288" i="2" s="1"/>
  <c r="Z288" i="2"/>
  <c r="R288" i="2" s="1"/>
  <c r="Y147" i="2"/>
  <c r="Q147" i="2" s="1"/>
  <c r="Z147" i="2"/>
  <c r="R147" i="2" s="1"/>
  <c r="Y523" i="2"/>
  <c r="Q523" i="2" s="1"/>
  <c r="Z523" i="2"/>
  <c r="R523" i="2" s="1"/>
  <c r="Y124" i="2"/>
  <c r="Q124" i="2" s="1"/>
  <c r="Z124" i="2"/>
  <c r="R124" i="2" s="1"/>
  <c r="Y437" i="2"/>
  <c r="Q437" i="2" s="1"/>
  <c r="Z437" i="2"/>
  <c r="R437" i="2" s="1"/>
  <c r="Y119" i="2"/>
  <c r="Q119" i="2" s="1"/>
  <c r="Z119" i="2"/>
  <c r="R119" i="2" s="1"/>
  <c r="Y230" i="2"/>
  <c r="Q230" i="2" s="1"/>
  <c r="Z230" i="2"/>
  <c r="R230" i="2" s="1"/>
  <c r="Y88" i="2"/>
  <c r="Q88" i="2" s="1"/>
  <c r="Z88" i="2"/>
  <c r="R88" i="2" s="1"/>
  <c r="Y86" i="2"/>
  <c r="Q86" i="2" s="1"/>
  <c r="Z86" i="2"/>
  <c r="R86" i="2" s="1"/>
  <c r="Y358" i="2"/>
  <c r="Q358" i="2" s="1"/>
  <c r="Z358" i="2"/>
  <c r="R358" i="2" s="1"/>
  <c r="Y466" i="2"/>
  <c r="Q466" i="2" s="1"/>
  <c r="Z466" i="2"/>
  <c r="R466" i="2" s="1"/>
  <c r="Y428" i="2"/>
  <c r="Q428" i="2" s="1"/>
  <c r="Z428" i="2"/>
  <c r="R428" i="2" s="1"/>
  <c r="Y534" i="2"/>
  <c r="Q534" i="2" s="1"/>
  <c r="Z534" i="2"/>
  <c r="R534" i="2" s="1"/>
  <c r="Y508" i="2"/>
  <c r="Q508" i="2" s="1"/>
  <c r="Z508" i="2"/>
  <c r="R508" i="2" s="1"/>
  <c r="Y374" i="2"/>
  <c r="Q374" i="2" s="1"/>
  <c r="Z374" i="2"/>
  <c r="R374" i="2" s="1"/>
  <c r="Y470" i="2"/>
  <c r="Q470" i="2" s="1"/>
  <c r="Z470" i="2"/>
  <c r="R470" i="2" s="1"/>
  <c r="Y204" i="2"/>
  <c r="Q204" i="2" s="1"/>
  <c r="Z204" i="2"/>
  <c r="R204" i="2" s="1"/>
  <c r="Y430" i="2"/>
  <c r="Q430" i="2" s="1"/>
  <c r="Z430" i="2"/>
  <c r="R430" i="2" s="1"/>
  <c r="Y556" i="2"/>
  <c r="Q556" i="2" s="1"/>
  <c r="Z556" i="2"/>
  <c r="R556" i="2" s="1"/>
  <c r="Y581" i="2"/>
  <c r="Q581" i="2" s="1"/>
  <c r="Z581" i="2"/>
  <c r="R581" i="2" s="1"/>
  <c r="Y571" i="2"/>
  <c r="Q571" i="2" s="1"/>
  <c r="Z571" i="2"/>
  <c r="R571" i="2" s="1"/>
  <c r="Y281" i="2"/>
  <c r="Q281" i="2" s="1"/>
  <c r="Z281" i="2"/>
  <c r="R281" i="2" s="1"/>
  <c r="Y320" i="2"/>
  <c r="Q320" i="2" s="1"/>
  <c r="Z320" i="2"/>
  <c r="R320" i="2" s="1"/>
  <c r="Y584" i="2"/>
  <c r="Q584" i="2" s="1"/>
  <c r="Z584" i="2"/>
  <c r="R584" i="2" s="1"/>
  <c r="Y404" i="2"/>
  <c r="Q404" i="2" s="1"/>
  <c r="Z404" i="2"/>
  <c r="R404" i="2" s="1"/>
  <c r="Y161" i="2"/>
  <c r="Q161" i="2" s="1"/>
  <c r="Z161" i="2"/>
  <c r="R161" i="2" s="1"/>
  <c r="Y539" i="2"/>
  <c r="Q539" i="2" s="1"/>
  <c r="Z539" i="2"/>
  <c r="R539" i="2" s="1"/>
  <c r="Y323" i="2"/>
  <c r="Q323" i="2" s="1"/>
  <c r="Z323" i="2"/>
  <c r="R323" i="2" s="1"/>
  <c r="Y333" i="2"/>
  <c r="Q333" i="2" s="1"/>
  <c r="Z333" i="2"/>
  <c r="R333" i="2" s="1"/>
  <c r="Y312" i="2"/>
  <c r="Q312" i="2" s="1"/>
  <c r="Z312" i="2"/>
  <c r="R312" i="2" s="1"/>
  <c r="Y285" i="2"/>
  <c r="Q285" i="2" s="1"/>
  <c r="Z285" i="2"/>
  <c r="R285" i="2" s="1"/>
  <c r="Y378" i="2"/>
  <c r="Q378" i="2" s="1"/>
  <c r="Z378" i="2"/>
  <c r="R378" i="2" s="1"/>
  <c r="Y444" i="2"/>
  <c r="Q444" i="2" s="1"/>
  <c r="Z444" i="2"/>
  <c r="R444" i="2" s="1"/>
  <c r="Y328" i="2"/>
  <c r="Q328" i="2" s="1"/>
  <c r="Z328" i="2"/>
  <c r="R328" i="2" s="1"/>
  <c r="Y273" i="2"/>
  <c r="Q273" i="2" s="1"/>
  <c r="Z273" i="2"/>
  <c r="R273" i="2" s="1"/>
  <c r="Y311" i="2"/>
  <c r="Q311" i="2" s="1"/>
  <c r="Z311" i="2"/>
  <c r="R311" i="2" s="1"/>
  <c r="Y159" i="2"/>
  <c r="Q159" i="2" s="1"/>
  <c r="Z159" i="2"/>
  <c r="R159" i="2" s="1"/>
  <c r="Y364" i="2"/>
  <c r="Q364" i="2" s="1"/>
  <c r="Z364" i="2"/>
  <c r="R364" i="2" s="1"/>
  <c r="Y310" i="2"/>
  <c r="Q310" i="2" s="1"/>
  <c r="Z310" i="2"/>
  <c r="R310" i="2" s="1"/>
  <c r="Y21" i="2"/>
  <c r="Q21" i="2" s="1"/>
  <c r="Z21" i="2"/>
  <c r="R21" i="2" s="1"/>
  <c r="Y510" i="2"/>
  <c r="Q510" i="2" s="1"/>
  <c r="Z510" i="2"/>
  <c r="R510" i="2" s="1"/>
  <c r="Y58" i="2"/>
  <c r="Q58" i="2" s="1"/>
  <c r="Z58" i="2"/>
  <c r="R58" i="2" s="1"/>
  <c r="Y170" i="2"/>
  <c r="Q170" i="2" s="1"/>
  <c r="Z170" i="2"/>
  <c r="R170" i="2" s="1"/>
  <c r="Y356" i="2"/>
  <c r="Q356" i="2" s="1"/>
  <c r="Z356" i="2"/>
  <c r="R356" i="2" s="1"/>
  <c r="Y226" i="2"/>
  <c r="Q226" i="2" s="1"/>
  <c r="Z226" i="2"/>
  <c r="R226" i="2" s="1"/>
  <c r="Y142" i="2"/>
  <c r="Q142" i="2" s="1"/>
  <c r="Z142" i="2"/>
  <c r="R142" i="2" s="1"/>
  <c r="Y448" i="2"/>
  <c r="Q448" i="2" s="1"/>
  <c r="Z448" i="2"/>
  <c r="R448" i="2" s="1"/>
  <c r="Y118" i="2"/>
  <c r="Q118" i="2" s="1"/>
  <c r="Z118" i="2"/>
  <c r="R118" i="2" s="1"/>
  <c r="Y76" i="2"/>
  <c r="Q76" i="2" s="1"/>
  <c r="Z76" i="2"/>
  <c r="R76" i="2" s="1"/>
  <c r="Y282" i="2"/>
  <c r="Q282" i="2" s="1"/>
  <c r="Z282" i="2"/>
  <c r="R282" i="2" s="1"/>
  <c r="Y298" i="2"/>
  <c r="Q298" i="2" s="1"/>
  <c r="Z298" i="2"/>
  <c r="R298" i="2" s="1"/>
  <c r="Y106" i="2"/>
  <c r="Q106" i="2" s="1"/>
  <c r="Z106" i="2"/>
  <c r="R106" i="2" s="1"/>
  <c r="Y162" i="2"/>
  <c r="Q162" i="2" s="1"/>
  <c r="Z162" i="2"/>
  <c r="R162" i="2" s="1"/>
  <c r="Y507" i="2"/>
  <c r="Q507" i="2" s="1"/>
  <c r="Z507" i="2"/>
  <c r="R507" i="2" s="1"/>
  <c r="Y38" i="2"/>
  <c r="Q38" i="2" s="1"/>
  <c r="Z38" i="2"/>
  <c r="R38" i="2" s="1"/>
  <c r="Y243" i="2"/>
  <c r="Q243" i="2" s="1"/>
  <c r="Z243" i="2"/>
  <c r="R243" i="2" s="1"/>
  <c r="Y373" i="2"/>
  <c r="Q373" i="2" s="1"/>
  <c r="Z373" i="2"/>
  <c r="R373" i="2" s="1"/>
  <c r="Y117" i="2"/>
  <c r="Q117" i="2" s="1"/>
  <c r="Z117" i="2"/>
  <c r="R117" i="2" s="1"/>
  <c r="Y352" i="2"/>
  <c r="Q352" i="2" s="1"/>
  <c r="Z352" i="2"/>
  <c r="R352" i="2" s="1"/>
  <c r="Y82" i="2"/>
  <c r="Q82" i="2" s="1"/>
  <c r="Z82" i="2"/>
  <c r="R82" i="2" s="1"/>
  <c r="Y498" i="2"/>
  <c r="Q498" i="2" s="1"/>
  <c r="Z498" i="2"/>
  <c r="R498" i="2" s="1"/>
  <c r="Y506" i="2"/>
  <c r="Q506" i="2" s="1"/>
  <c r="Z506" i="2"/>
  <c r="R506" i="2" s="1"/>
  <c r="Y183" i="2"/>
  <c r="Q183" i="2" s="1"/>
  <c r="Z183" i="2"/>
  <c r="R183" i="2" s="1"/>
  <c r="Y536" i="2"/>
  <c r="Q536" i="2" s="1"/>
  <c r="Z536" i="2"/>
  <c r="R536" i="2" s="1"/>
  <c r="Y386" i="2"/>
  <c r="Q386" i="2" s="1"/>
  <c r="Z386" i="2"/>
  <c r="R386" i="2" s="1"/>
  <c r="Y336" i="2"/>
  <c r="Q336" i="2" s="1"/>
  <c r="Z336" i="2"/>
  <c r="R336" i="2" s="1"/>
  <c r="Y277" i="2"/>
  <c r="Q277" i="2" s="1"/>
  <c r="Z277" i="2"/>
  <c r="R277" i="2" s="1"/>
  <c r="Y227" i="2"/>
  <c r="Q227" i="2" s="1"/>
  <c r="Z227" i="2"/>
  <c r="R227" i="2" s="1"/>
  <c r="Y105" i="2"/>
  <c r="Q105" i="2" s="1"/>
  <c r="Z105" i="2"/>
  <c r="R105" i="2" s="1"/>
  <c r="Y203" i="2"/>
  <c r="Q203" i="2" s="1"/>
  <c r="Z203" i="2"/>
  <c r="R203" i="2" s="1"/>
  <c r="Y280" i="2"/>
  <c r="Q280" i="2" s="1"/>
  <c r="Z280" i="2"/>
  <c r="R280" i="2" s="1"/>
  <c r="Y152" i="2"/>
  <c r="Q152" i="2" s="1"/>
  <c r="Z152" i="2"/>
  <c r="R152" i="2" s="1"/>
  <c r="Y329" i="2"/>
  <c r="Q329" i="2" s="1"/>
  <c r="Z329" i="2"/>
  <c r="R329" i="2" s="1"/>
  <c r="Y87" i="2"/>
  <c r="Q87" i="2" s="1"/>
  <c r="Z87" i="2"/>
  <c r="R87" i="2" s="1"/>
  <c r="Y344" i="2"/>
  <c r="Q344" i="2" s="1"/>
  <c r="Z344" i="2"/>
  <c r="R344" i="2" s="1"/>
  <c r="Y224" i="2"/>
  <c r="Q224" i="2" s="1"/>
  <c r="Z224" i="2"/>
  <c r="R224" i="2" s="1"/>
  <c r="Y516" i="2"/>
  <c r="Q516" i="2" s="1"/>
  <c r="Z516" i="2"/>
  <c r="R516" i="2" s="1"/>
  <c r="Y156" i="2"/>
  <c r="Q156" i="2" s="1"/>
  <c r="Z156" i="2"/>
  <c r="R156" i="2" s="1"/>
  <c r="Y563" i="2"/>
  <c r="Q563" i="2" s="1"/>
  <c r="Z563" i="2"/>
  <c r="R563" i="2" s="1"/>
  <c r="Y562" i="2"/>
  <c r="Q562" i="2" s="1"/>
  <c r="Z562" i="2"/>
  <c r="R562" i="2" s="1"/>
  <c r="Y553" i="2"/>
  <c r="Q553" i="2" s="1"/>
  <c r="Z553" i="2"/>
  <c r="R553" i="2" s="1"/>
  <c r="Y296" i="2"/>
  <c r="Q296" i="2" s="1"/>
  <c r="Z296" i="2"/>
  <c r="R296" i="2" s="1"/>
  <c r="Y66" i="2"/>
  <c r="Q66" i="2" s="1"/>
  <c r="Z66" i="2"/>
  <c r="R66" i="2" s="1"/>
  <c r="Y269" i="2"/>
  <c r="Q269" i="2" s="1"/>
  <c r="Z269" i="2"/>
  <c r="R269" i="2" s="1"/>
  <c r="Y125" i="2"/>
  <c r="Q125" i="2" s="1"/>
  <c r="Z125" i="2"/>
  <c r="R125" i="2" s="1"/>
  <c r="Y366" i="2"/>
  <c r="Q366" i="2" s="1"/>
  <c r="Z366" i="2"/>
  <c r="R366" i="2" s="1"/>
  <c r="Y439" i="2"/>
  <c r="Q439" i="2" s="1"/>
  <c r="Z439" i="2"/>
  <c r="R439" i="2" s="1"/>
  <c r="Y423" i="2"/>
  <c r="Q423" i="2" s="1"/>
  <c r="Z423" i="2"/>
  <c r="R423" i="2" s="1"/>
  <c r="Y100" i="2"/>
  <c r="Q100" i="2" s="1"/>
  <c r="Z100" i="2"/>
  <c r="R100" i="2" s="1"/>
  <c r="Y41" i="2"/>
  <c r="Q41" i="2" s="1"/>
  <c r="Z41" i="2"/>
  <c r="R41" i="2" s="1"/>
  <c r="Y338" i="2"/>
  <c r="Q338" i="2" s="1"/>
  <c r="Z338" i="2"/>
  <c r="R338" i="2" s="1"/>
  <c r="Y460" i="2"/>
  <c r="Q460" i="2" s="1"/>
  <c r="Z460" i="2"/>
  <c r="R460" i="2" s="1"/>
  <c r="Y75" i="2"/>
  <c r="Q75" i="2" s="1"/>
  <c r="Z75" i="2"/>
  <c r="R75" i="2" s="1"/>
  <c r="Y47" i="2"/>
  <c r="Q47" i="2" s="1"/>
  <c r="Z47" i="2"/>
  <c r="R47" i="2" s="1"/>
  <c r="Y464" i="2"/>
  <c r="Q464" i="2" s="1"/>
  <c r="Z464" i="2"/>
  <c r="R464" i="2" s="1"/>
  <c r="Y354" i="2"/>
  <c r="Q354" i="2" s="1"/>
  <c r="Z354" i="2"/>
  <c r="R354" i="2" s="1"/>
  <c r="Y496" i="2"/>
  <c r="Q496" i="2" s="1"/>
  <c r="Z496" i="2"/>
  <c r="R496" i="2" s="1"/>
  <c r="Y229" i="2"/>
  <c r="Q229" i="2" s="1"/>
  <c r="Z229" i="2"/>
  <c r="R229" i="2" s="1"/>
  <c r="Y247" i="2"/>
  <c r="Q247" i="2" s="1"/>
  <c r="Z247" i="2"/>
  <c r="R247" i="2" s="1"/>
  <c r="Y192" i="2"/>
  <c r="Q192" i="2" s="1"/>
  <c r="Z192" i="2"/>
  <c r="R192" i="2" s="1"/>
  <c r="Y485" i="2"/>
  <c r="Q485" i="2" s="1"/>
  <c r="Z485" i="2"/>
  <c r="R485" i="2" s="1"/>
  <c r="Y416" i="2"/>
  <c r="Q416" i="2" s="1"/>
  <c r="Z416" i="2"/>
  <c r="R416" i="2" s="1"/>
  <c r="Y239" i="2"/>
  <c r="Q239" i="2" s="1"/>
  <c r="Z239" i="2"/>
  <c r="R239" i="2" s="1"/>
  <c r="Y375" i="2"/>
  <c r="Q375" i="2" s="1"/>
  <c r="Z375" i="2"/>
  <c r="R375" i="2" s="1"/>
  <c r="Y81" i="2"/>
  <c r="Q81" i="2" s="1"/>
  <c r="Z81" i="2"/>
  <c r="R81" i="2" s="1"/>
  <c r="Y307" i="2"/>
  <c r="Q307" i="2" s="1"/>
  <c r="Z307" i="2"/>
  <c r="R307" i="2" s="1"/>
  <c r="Y50" i="2"/>
  <c r="Q50" i="2" s="1"/>
  <c r="Z50" i="2"/>
  <c r="R50" i="2" s="1"/>
  <c r="Y407" i="2"/>
  <c r="Q407" i="2" s="1"/>
  <c r="Z407" i="2"/>
  <c r="R407" i="2" s="1"/>
  <c r="Y144" i="2"/>
  <c r="Q144" i="2" s="1"/>
  <c r="Z144" i="2"/>
  <c r="R144" i="2" s="1"/>
  <c r="Y488" i="2"/>
  <c r="Q488" i="2" s="1"/>
  <c r="Z488" i="2"/>
  <c r="R488" i="2" s="1"/>
  <c r="Y355" i="2"/>
  <c r="Q355" i="2" s="1"/>
  <c r="Z355" i="2"/>
  <c r="R355" i="2" s="1"/>
  <c r="Y130" i="2"/>
  <c r="Q130" i="2" s="1"/>
  <c r="Z130" i="2"/>
  <c r="R130" i="2" s="1"/>
  <c r="Y291" i="2"/>
  <c r="Q291" i="2" s="1"/>
  <c r="Z291" i="2"/>
  <c r="R291" i="2" s="1"/>
  <c r="Y297" i="2"/>
  <c r="Q297" i="2" s="1"/>
  <c r="Z297" i="2"/>
  <c r="R297" i="2" s="1"/>
  <c r="Y140" i="2"/>
  <c r="Q140" i="2" s="1"/>
  <c r="Z140" i="2"/>
  <c r="R140" i="2" s="1"/>
  <c r="Y313" i="2"/>
  <c r="Q313" i="2" s="1"/>
  <c r="Z313" i="2"/>
  <c r="R313" i="2" s="1"/>
  <c r="Y22" i="2"/>
  <c r="Q22" i="2" s="1"/>
  <c r="Z22" i="2"/>
  <c r="R22" i="2" s="1"/>
  <c r="Y522" i="2"/>
  <c r="Q522" i="2" s="1"/>
  <c r="Z522" i="2"/>
  <c r="R522" i="2" s="1"/>
  <c r="Y402" i="2"/>
  <c r="Q402" i="2" s="1"/>
  <c r="Z402" i="2"/>
  <c r="R402" i="2" s="1"/>
  <c r="Y77" i="2"/>
  <c r="Q77" i="2" s="1"/>
  <c r="Z77" i="2"/>
  <c r="R77" i="2" s="1"/>
  <c r="Y348" i="2"/>
  <c r="Q348" i="2" s="1"/>
  <c r="Z348" i="2"/>
  <c r="R348" i="2" s="1"/>
  <c r="Y276" i="2"/>
  <c r="Q276" i="2" s="1"/>
  <c r="Z276" i="2"/>
  <c r="R276" i="2" s="1"/>
  <c r="Y182" i="2"/>
  <c r="Q182" i="2" s="1"/>
  <c r="Z182" i="2"/>
  <c r="R182" i="2" s="1"/>
  <c r="Y145" i="2"/>
  <c r="Q145" i="2" s="1"/>
  <c r="Z145" i="2"/>
  <c r="R145" i="2" s="1"/>
  <c r="Y261" i="2"/>
  <c r="Q261" i="2" s="1"/>
  <c r="Z261" i="2"/>
  <c r="R261" i="2" s="1"/>
  <c r="Y396" i="2"/>
  <c r="Q396" i="2" s="1"/>
  <c r="Z396" i="2"/>
  <c r="R396" i="2" s="1"/>
  <c r="Y116" i="2"/>
  <c r="Q116" i="2" s="1"/>
  <c r="Z116" i="2"/>
  <c r="R116" i="2" s="1"/>
  <c r="Y475" i="2"/>
  <c r="Q475" i="2" s="1"/>
  <c r="Z475" i="2"/>
  <c r="R475" i="2" s="1"/>
  <c r="Y219" i="2"/>
  <c r="Q219" i="2" s="1"/>
  <c r="Z219" i="2"/>
  <c r="R219" i="2" s="1"/>
  <c r="Y138" i="2"/>
  <c r="Q138" i="2" s="1"/>
  <c r="Z138" i="2"/>
  <c r="R138" i="2" s="1"/>
  <c r="Y357" i="2"/>
  <c r="Q357" i="2" s="1"/>
  <c r="Z357" i="2"/>
  <c r="R357" i="2" s="1"/>
  <c r="Y258" i="2"/>
  <c r="Q258" i="2" s="1"/>
  <c r="Z258" i="2"/>
  <c r="R258" i="2" s="1"/>
  <c r="Y256" i="2"/>
  <c r="Q256" i="2" s="1"/>
  <c r="Z256" i="2"/>
  <c r="R256" i="2" s="1"/>
  <c r="Y315" i="2"/>
  <c r="Q315" i="2" s="1"/>
  <c r="Z315" i="2"/>
  <c r="R315" i="2" s="1"/>
  <c r="Y387" i="2"/>
  <c r="Q387" i="2" s="1"/>
  <c r="Z387" i="2"/>
  <c r="R387" i="2" s="1"/>
  <c r="Y398" i="2"/>
  <c r="Q398" i="2" s="1"/>
  <c r="Z398" i="2"/>
  <c r="R398" i="2" s="1"/>
  <c r="Y455" i="2"/>
  <c r="Q455" i="2" s="1"/>
  <c r="Z455" i="2"/>
  <c r="R455" i="2" s="1"/>
  <c r="Y561" i="2"/>
  <c r="Q561" i="2" s="1"/>
  <c r="Z561" i="2"/>
  <c r="R561" i="2" s="1"/>
  <c r="Y564" i="2"/>
  <c r="Q564" i="2" s="1"/>
  <c r="Z564" i="2"/>
  <c r="R564" i="2" s="1"/>
  <c r="Y538" i="2"/>
  <c r="Q538" i="2" s="1"/>
  <c r="Z538" i="2"/>
  <c r="R538" i="2" s="1"/>
  <c r="Y462" i="2"/>
  <c r="Q462" i="2" s="1"/>
  <c r="Z462" i="2"/>
  <c r="R462" i="2" s="1"/>
  <c r="Y157" i="2"/>
  <c r="Q157" i="2" s="1"/>
  <c r="Z157" i="2"/>
  <c r="R157" i="2" s="1"/>
  <c r="Y228" i="2"/>
  <c r="Q228" i="2" s="1"/>
  <c r="Z228" i="2"/>
  <c r="R228" i="2" s="1"/>
  <c r="Y218" i="2"/>
  <c r="Q218" i="2" s="1"/>
  <c r="Z218" i="2"/>
  <c r="R218" i="2" s="1"/>
  <c r="Y62" i="2"/>
  <c r="Q62" i="2" s="1"/>
  <c r="Z62" i="2"/>
  <c r="R62" i="2" s="1"/>
  <c r="Y126" i="2"/>
  <c r="Q126" i="2" s="1"/>
  <c r="Z126" i="2"/>
  <c r="R126" i="2" s="1"/>
  <c r="Y544" i="2"/>
  <c r="Q544" i="2" s="1"/>
  <c r="Z544" i="2"/>
  <c r="R544" i="2" s="1"/>
  <c r="Y321" i="2"/>
  <c r="Q321" i="2" s="1"/>
  <c r="Z321" i="2"/>
  <c r="R321" i="2" s="1"/>
  <c r="Y551" i="2"/>
  <c r="Q551" i="2" s="1"/>
  <c r="Z551" i="2"/>
  <c r="R551" i="2" s="1"/>
  <c r="Y582" i="2"/>
  <c r="Q582" i="2" s="1"/>
  <c r="Z582" i="2"/>
  <c r="R582" i="2" s="1"/>
  <c r="Y474" i="2"/>
  <c r="Q474" i="2" s="1"/>
  <c r="Z474" i="2"/>
  <c r="R474" i="2" s="1"/>
  <c r="Y442" i="2"/>
  <c r="Q442" i="2" s="1"/>
  <c r="Z442" i="2"/>
  <c r="R442" i="2" s="1"/>
  <c r="Y484" i="2"/>
  <c r="Q484" i="2" s="1"/>
  <c r="Z484" i="2"/>
  <c r="R484" i="2" s="1"/>
  <c r="Y447" i="2"/>
  <c r="Q447" i="2" s="1"/>
  <c r="Z447" i="2"/>
  <c r="R447" i="2" s="1"/>
  <c r="Y129" i="2"/>
  <c r="Q129" i="2" s="1"/>
  <c r="Z129" i="2"/>
  <c r="R129" i="2" s="1"/>
  <c r="Y209" i="2"/>
  <c r="Q209" i="2" s="1"/>
  <c r="Z209" i="2"/>
  <c r="R209" i="2" s="1"/>
  <c r="Y517" i="2"/>
  <c r="Q517" i="2" s="1"/>
  <c r="Z517" i="2"/>
  <c r="R517" i="2" s="1"/>
  <c r="Y92" i="2"/>
  <c r="Q92" i="2" s="1"/>
  <c r="Z92" i="2"/>
  <c r="R92" i="2" s="1"/>
  <c r="Y469" i="2"/>
  <c r="Q469" i="2" s="1"/>
  <c r="Z469" i="2"/>
  <c r="R469" i="2" s="1"/>
  <c r="Y575" i="2"/>
  <c r="Q575" i="2" s="1"/>
  <c r="Z575" i="2"/>
  <c r="R575" i="2" s="1"/>
  <c r="Y181" i="2"/>
  <c r="Q181" i="2" s="1"/>
  <c r="Z181" i="2"/>
  <c r="R181" i="2" s="1"/>
  <c r="Y149" i="2"/>
  <c r="Q149" i="2" s="1"/>
  <c r="Z149" i="2"/>
  <c r="R149" i="2" s="1"/>
  <c r="Y89" i="2"/>
  <c r="Q89" i="2" s="1"/>
  <c r="Z89" i="2"/>
  <c r="R89" i="2" s="1"/>
  <c r="Y201" i="2"/>
  <c r="Q201" i="2" s="1"/>
  <c r="Z201" i="2"/>
  <c r="R201" i="2" s="1"/>
  <c r="Y554" i="2"/>
  <c r="Q554" i="2" s="1"/>
  <c r="Z554" i="2"/>
  <c r="R554" i="2" s="1"/>
  <c r="Y412" i="2"/>
  <c r="Q412" i="2" s="1"/>
  <c r="Z412" i="2"/>
  <c r="R412" i="2" s="1"/>
  <c r="Y368" i="2"/>
  <c r="Q368" i="2" s="1"/>
  <c r="Z368" i="2"/>
  <c r="R368" i="2" s="1"/>
  <c r="Y380" i="2"/>
  <c r="Q380" i="2" s="1"/>
  <c r="Z380" i="2"/>
  <c r="R380" i="2" s="1"/>
  <c r="Y463" i="2"/>
  <c r="Q463" i="2" s="1"/>
  <c r="Z463" i="2"/>
  <c r="R463" i="2" s="1"/>
  <c r="Y324" i="2"/>
  <c r="Q324" i="2" s="1"/>
  <c r="Y432" i="2"/>
  <c r="Q432" i="2" s="1"/>
  <c r="Y450" i="2"/>
  <c r="Q450" i="2" s="1"/>
  <c r="Y240" i="2"/>
  <c r="Q240" i="2" s="1"/>
  <c r="Y45" i="2"/>
  <c r="Q45" i="2" s="1"/>
  <c r="Y225" i="2"/>
  <c r="Q225" i="2" s="1"/>
  <c r="Y93" i="2"/>
  <c r="Q93" i="2" s="1"/>
  <c r="Y436" i="2"/>
  <c r="Q436" i="2" s="1"/>
  <c r="Y107" i="2"/>
  <c r="Q107" i="2" s="1"/>
  <c r="Y390" i="2"/>
  <c r="Q390" i="2" s="1"/>
  <c r="Y566" i="2"/>
  <c r="Q566" i="2" s="1"/>
  <c r="Y271" i="2"/>
  <c r="Q271" i="2" s="1"/>
  <c r="Y382" i="2"/>
  <c r="Q382" i="2" s="1"/>
  <c r="Y429" i="2"/>
  <c r="Q429" i="2" s="1"/>
  <c r="Y302" i="2"/>
  <c r="Q302" i="2" s="1"/>
  <c r="Y305" i="2"/>
  <c r="Q305" i="2" s="1"/>
  <c r="Y37" i="2"/>
  <c r="Q37" i="2" s="1"/>
  <c r="Y472" i="2"/>
  <c r="Q472" i="2" s="1"/>
  <c r="Y141" i="2"/>
  <c r="Q141" i="2" s="1"/>
  <c r="Y198" i="2"/>
  <c r="Q198" i="2" s="1"/>
  <c r="Y215" i="2"/>
  <c r="Q215" i="2" s="1"/>
  <c r="Y46" i="2"/>
  <c r="Q46" i="2" s="1"/>
  <c r="Y476" i="2"/>
  <c r="Q476" i="2" s="1"/>
  <c r="Y53" i="2"/>
  <c r="Q53" i="2" s="1"/>
  <c r="Y197" i="2"/>
  <c r="Q197" i="2" s="1"/>
  <c r="Y435" i="2"/>
  <c r="Q435" i="2" s="1"/>
  <c r="Y334" i="2"/>
  <c r="Q334" i="2" s="1"/>
  <c r="Y326" i="2"/>
  <c r="Q326" i="2" s="1"/>
  <c r="Y199" i="2"/>
  <c r="Q199" i="2" s="1"/>
  <c r="Y317" i="2"/>
  <c r="Q317" i="2" s="1"/>
  <c r="Y493" i="2"/>
  <c r="Q493" i="2" s="1"/>
  <c r="Y383" i="2"/>
  <c r="Q383" i="2" s="1"/>
  <c r="Y395" i="2"/>
  <c r="Q395" i="2" s="1"/>
  <c r="Y483" i="2"/>
  <c r="Q483" i="2" s="1"/>
  <c r="Y392" i="2"/>
  <c r="Q392" i="2" s="1"/>
  <c r="Y290" i="2"/>
  <c r="Q290" i="2" s="1"/>
  <c r="Y69" i="2"/>
  <c r="Q69" i="2" s="1"/>
  <c r="Y236" i="2"/>
  <c r="Q236" i="2" s="1"/>
  <c r="Y331" i="2"/>
  <c r="Q331" i="2" s="1"/>
  <c r="Y491" i="2"/>
  <c r="Q491" i="2" s="1"/>
  <c r="Y231" i="2"/>
  <c r="Q231" i="2" s="1"/>
  <c r="Y353" i="2"/>
  <c r="Q353" i="2" s="1"/>
  <c r="Y49" i="2"/>
  <c r="Q49" i="2" s="1"/>
  <c r="X295" i="2"/>
  <c r="Y15" i="2"/>
  <c r="Q15" i="2" s="1"/>
  <c r="Y167" i="2"/>
  <c r="Q167" i="2" s="1"/>
  <c r="Y196" i="2"/>
  <c r="Q196" i="2" s="1"/>
  <c r="Y322" i="2"/>
  <c r="Q322" i="2" s="1"/>
  <c r="Y233" i="2"/>
  <c r="Q233" i="2" s="1"/>
  <c r="Y369" i="2"/>
  <c r="Q369" i="2" s="1"/>
  <c r="Y54" i="2"/>
  <c r="Q54" i="2" s="1"/>
  <c r="Y178" i="2"/>
  <c r="Q178" i="2" s="1"/>
  <c r="Y251" i="2"/>
  <c r="Q251" i="2" s="1"/>
  <c r="Y401" i="2"/>
  <c r="Q401" i="2" s="1"/>
  <c r="Y343" i="2"/>
  <c r="Q343" i="2" s="1"/>
  <c r="Y456" i="2"/>
  <c r="Q456" i="2" s="1"/>
  <c r="Y531" i="2"/>
  <c r="Q531" i="2" s="1"/>
  <c r="Y94" i="2"/>
  <c r="Q94" i="2" s="1"/>
  <c r="Y205" i="2"/>
  <c r="Q205" i="2" s="1"/>
  <c r="Y360" i="2"/>
  <c r="Q360" i="2" s="1"/>
  <c r="Y155" i="2"/>
  <c r="Q155" i="2" s="1"/>
  <c r="Y567" i="2"/>
  <c r="Q567" i="2" s="1"/>
  <c r="Y80" i="2"/>
  <c r="Q80" i="2" s="1"/>
  <c r="Y252" i="2"/>
  <c r="Q252" i="2" s="1"/>
  <c r="Y70" i="2"/>
  <c r="Q70" i="2" s="1"/>
  <c r="Y42" i="2"/>
  <c r="Q42" i="2" s="1"/>
  <c r="Y385" i="2"/>
  <c r="Q385" i="2" s="1"/>
  <c r="Y473" i="2"/>
  <c r="Q473" i="2" s="1"/>
  <c r="Y308" i="2"/>
  <c r="Q308" i="2" s="1"/>
  <c r="Y424" i="2"/>
  <c r="Q424" i="2" s="1"/>
  <c r="Y73" i="2"/>
  <c r="Q73" i="2" s="1"/>
  <c r="Y445" i="2"/>
  <c r="Q445" i="2" s="1"/>
  <c r="Y417" i="2"/>
  <c r="Q417" i="2" s="1"/>
  <c r="Y104" i="2"/>
  <c r="Q104" i="2" s="1"/>
  <c r="Y524" i="2"/>
  <c r="Q524" i="2" s="1"/>
  <c r="Y237" i="2"/>
  <c r="Q237" i="2" s="1"/>
  <c r="Y111" i="2"/>
  <c r="Q111" i="2" s="1"/>
  <c r="Y83" i="2"/>
  <c r="Q83" i="2" s="1"/>
  <c r="Y379" i="2"/>
  <c r="Q379" i="2" s="1"/>
  <c r="Y342" i="2"/>
  <c r="Q342" i="2" s="1"/>
  <c r="Y189" i="2"/>
  <c r="Q189" i="2" s="1"/>
  <c r="Y246" i="2"/>
  <c r="Q246" i="2" s="1"/>
  <c r="Y207" i="2"/>
  <c r="Q207" i="2" s="1"/>
  <c r="Y497" i="2"/>
  <c r="Q497" i="2" s="1"/>
  <c r="Y284" i="2"/>
  <c r="Q284" i="2" s="1"/>
  <c r="Y33" i="2"/>
  <c r="Q33" i="2" s="1"/>
  <c r="Y449" i="2"/>
  <c r="Q449" i="2" s="1"/>
  <c r="Y166" i="2"/>
  <c r="Q166" i="2" s="1"/>
  <c r="Y188" i="2"/>
  <c r="Q188" i="2" s="1"/>
  <c r="Y84" i="2"/>
  <c r="Q84" i="2" s="1"/>
  <c r="Y403" i="2"/>
  <c r="Q403" i="2" s="1"/>
  <c r="Y206" i="2"/>
  <c r="Q206" i="2" s="1"/>
  <c r="Y272" i="2"/>
  <c r="Q272" i="2" s="1"/>
  <c r="Y341" i="2"/>
  <c r="Q341" i="2" s="1"/>
  <c r="Y214" i="2"/>
  <c r="Q214" i="2" s="1"/>
  <c r="Y501" i="2"/>
  <c r="Q501" i="2" s="1"/>
  <c r="Y365" i="2"/>
  <c r="Q365" i="2" s="1"/>
  <c r="Y195" i="2"/>
  <c r="Q195" i="2" s="1"/>
  <c r="Y234" i="2"/>
  <c r="Q234" i="2" s="1"/>
  <c r="Y304" i="2"/>
  <c r="Q304" i="2" s="1"/>
  <c r="Y420" i="2"/>
  <c r="Q420" i="2" s="1"/>
  <c r="Y244" i="2"/>
  <c r="Q244" i="2" s="1"/>
  <c r="Y220" i="2"/>
  <c r="Q220" i="2" s="1"/>
  <c r="Y337" i="2"/>
  <c r="Q337" i="2" s="1"/>
  <c r="Y19" i="2"/>
  <c r="Q19" i="2" s="1"/>
  <c r="Y68" i="2"/>
  <c r="Q68" i="2" s="1"/>
  <c r="Y389" i="2"/>
  <c r="Q389" i="2" s="1"/>
  <c r="Y99" i="2"/>
  <c r="Q99" i="2" s="1"/>
  <c r="Y314" i="2"/>
  <c r="Q314" i="2" s="1"/>
  <c r="Y487" i="2"/>
  <c r="Q487" i="2" s="1"/>
  <c r="Y191" i="2"/>
  <c r="Q191" i="2" s="1"/>
  <c r="Y471" i="2"/>
  <c r="Q471" i="2" s="1"/>
  <c r="Y26" i="2"/>
  <c r="Q26" i="2" s="1"/>
  <c r="Y453" i="2"/>
  <c r="Q453" i="2" s="1"/>
  <c r="Y238" i="2"/>
  <c r="Q238" i="2" s="1"/>
  <c r="Y467" i="2"/>
  <c r="Q467" i="2" s="1"/>
  <c r="Y34" i="2"/>
  <c r="Q34" i="2" s="1"/>
  <c r="Y409" i="2"/>
  <c r="Q409" i="2" s="1"/>
  <c r="X190" i="2"/>
  <c r="X332" i="2"/>
  <c r="X241" i="2"/>
  <c r="X486" i="2"/>
  <c r="Z486" i="2" s="1"/>
  <c r="R486" i="2" s="1"/>
  <c r="X249" i="2"/>
  <c r="Y121" i="2" l="1"/>
  <c r="Q121" i="2" s="1"/>
  <c r="Y362" i="2"/>
  <c r="Q362" i="2" s="1"/>
  <c r="Y426" i="2"/>
  <c r="Q426" i="2" s="1"/>
  <c r="Z367" i="2"/>
  <c r="R367" i="2" s="1"/>
  <c r="AD13" i="2"/>
  <c r="Z422" i="2"/>
  <c r="R422" i="2" s="1"/>
  <c r="Z137" i="2"/>
  <c r="R137" i="2" s="1"/>
  <c r="Z440" i="2"/>
  <c r="R440" i="2" s="1"/>
  <c r="Y295" i="2"/>
  <c r="Q295" i="2" s="1"/>
  <c r="Z295" i="2"/>
  <c r="R295" i="2" s="1"/>
  <c r="Y190" i="2"/>
  <c r="Q190" i="2" s="1"/>
  <c r="Z190" i="2"/>
  <c r="R190" i="2" s="1"/>
  <c r="Y241" i="2"/>
  <c r="Q241" i="2" s="1"/>
  <c r="Z241" i="2"/>
  <c r="R241" i="2" s="1"/>
  <c r="Y332" i="2"/>
  <c r="Q332" i="2" s="1"/>
  <c r="Z332" i="2"/>
  <c r="R332" i="2" s="1"/>
  <c r="Y249" i="2"/>
  <c r="Q249" i="2" s="1"/>
  <c r="Z249" i="2"/>
  <c r="R249" i="2" s="1"/>
  <c r="Y486" i="2"/>
  <c r="Q486" i="2" s="1"/>
  <c r="H8" i="2"/>
  <c r="H9" i="2" l="1"/>
  <c r="I8" i="2"/>
  <c r="L8" i="2" s="1"/>
  <c r="AD14" i="2"/>
  <c r="H10" i="2" l="1"/>
  <c r="H11" i="2" s="1"/>
  <c r="I9" i="2"/>
  <c r="AD15" i="2"/>
  <c r="I10" i="2" l="1"/>
  <c r="L10" i="2" s="1"/>
  <c r="L9" i="2"/>
  <c r="H12" i="2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H102" i="2" s="1"/>
  <c r="H103" i="2" s="1"/>
  <c r="H104" i="2" s="1"/>
  <c r="H105" i="2" s="1"/>
  <c r="H106" i="2" s="1"/>
  <c r="H107" i="2" s="1"/>
  <c r="H108" i="2" s="1"/>
  <c r="H109" i="2" s="1"/>
  <c r="H110" i="2" s="1"/>
  <c r="H111" i="2" s="1"/>
  <c r="H112" i="2" s="1"/>
  <c r="H113" i="2" s="1"/>
  <c r="H114" i="2" s="1"/>
  <c r="H115" i="2" s="1"/>
  <c r="H116" i="2" s="1"/>
  <c r="H117" i="2" s="1"/>
  <c r="H118" i="2" s="1"/>
  <c r="H119" i="2" s="1"/>
  <c r="H120" i="2" s="1"/>
  <c r="H121" i="2" s="1"/>
  <c r="H122" i="2" s="1"/>
  <c r="H123" i="2" s="1"/>
  <c r="H124" i="2" s="1"/>
  <c r="H125" i="2" s="1"/>
  <c r="H126" i="2" s="1"/>
  <c r="H127" i="2" s="1"/>
  <c r="H128" i="2" s="1"/>
  <c r="H129" i="2" s="1"/>
  <c r="H130" i="2" s="1"/>
  <c r="H131" i="2" s="1"/>
  <c r="H132" i="2" s="1"/>
  <c r="H133" i="2" s="1"/>
  <c r="H134" i="2" s="1"/>
  <c r="H135" i="2" s="1"/>
  <c r="H136" i="2" s="1"/>
  <c r="H137" i="2" s="1"/>
  <c r="H138" i="2" s="1"/>
  <c r="H139" i="2" s="1"/>
  <c r="H140" i="2" s="1"/>
  <c r="H141" i="2" s="1"/>
  <c r="H142" i="2" s="1"/>
  <c r="H143" i="2" s="1"/>
  <c r="H144" i="2" s="1"/>
  <c r="H145" i="2" s="1"/>
  <c r="H146" i="2" s="1"/>
  <c r="H147" i="2" s="1"/>
  <c r="H148" i="2" s="1"/>
  <c r="H149" i="2" s="1"/>
  <c r="H150" i="2" s="1"/>
  <c r="H151" i="2" s="1"/>
  <c r="H152" i="2" s="1"/>
  <c r="H153" i="2" s="1"/>
  <c r="H154" i="2" s="1"/>
  <c r="H155" i="2" s="1"/>
  <c r="H156" i="2" s="1"/>
  <c r="H157" i="2" s="1"/>
  <c r="H158" i="2" s="1"/>
  <c r="H159" i="2" s="1"/>
  <c r="H160" i="2" s="1"/>
  <c r="H161" i="2" s="1"/>
  <c r="H162" i="2" s="1"/>
  <c r="H163" i="2" s="1"/>
  <c r="H164" i="2" s="1"/>
  <c r="H165" i="2" s="1"/>
  <c r="H166" i="2" s="1"/>
  <c r="H167" i="2" s="1"/>
  <c r="H168" i="2" s="1"/>
  <c r="H169" i="2" s="1"/>
  <c r="H170" i="2" s="1"/>
  <c r="H171" i="2" s="1"/>
  <c r="H172" i="2" s="1"/>
  <c r="H173" i="2" s="1"/>
  <c r="H174" i="2" s="1"/>
  <c r="H175" i="2" s="1"/>
  <c r="H176" i="2" s="1"/>
  <c r="H177" i="2" s="1"/>
  <c r="H178" i="2" s="1"/>
  <c r="H179" i="2" s="1"/>
  <c r="H180" i="2" s="1"/>
  <c r="H181" i="2" s="1"/>
  <c r="H182" i="2" s="1"/>
  <c r="H183" i="2" s="1"/>
  <c r="H184" i="2" s="1"/>
  <c r="H185" i="2" s="1"/>
  <c r="H186" i="2" s="1"/>
  <c r="H187" i="2" s="1"/>
  <c r="H188" i="2" s="1"/>
  <c r="H189" i="2" s="1"/>
  <c r="H190" i="2" s="1"/>
  <c r="H191" i="2" s="1"/>
  <c r="H192" i="2" s="1"/>
  <c r="H193" i="2" s="1"/>
  <c r="H194" i="2" s="1"/>
  <c r="H195" i="2" s="1"/>
  <c r="H196" i="2" s="1"/>
  <c r="H197" i="2" s="1"/>
  <c r="H198" i="2" s="1"/>
  <c r="H199" i="2" s="1"/>
  <c r="H200" i="2" s="1"/>
  <c r="H201" i="2" s="1"/>
  <c r="H202" i="2" s="1"/>
  <c r="H203" i="2" s="1"/>
  <c r="H204" i="2" s="1"/>
  <c r="H205" i="2" s="1"/>
  <c r="H206" i="2" s="1"/>
  <c r="H207" i="2" s="1"/>
  <c r="H208" i="2" s="1"/>
  <c r="H209" i="2" s="1"/>
  <c r="H210" i="2" s="1"/>
  <c r="H211" i="2" s="1"/>
  <c r="H212" i="2" s="1"/>
  <c r="H213" i="2" s="1"/>
  <c r="H214" i="2" s="1"/>
  <c r="H215" i="2" s="1"/>
  <c r="H216" i="2" s="1"/>
  <c r="H217" i="2" s="1"/>
  <c r="H218" i="2" s="1"/>
  <c r="H219" i="2" s="1"/>
  <c r="H220" i="2" s="1"/>
  <c r="H221" i="2" s="1"/>
  <c r="H222" i="2" s="1"/>
  <c r="H223" i="2" s="1"/>
  <c r="H224" i="2" s="1"/>
  <c r="H225" i="2" s="1"/>
  <c r="H226" i="2" s="1"/>
  <c r="H227" i="2" s="1"/>
  <c r="H228" i="2" s="1"/>
  <c r="H229" i="2" s="1"/>
  <c r="H230" i="2" s="1"/>
  <c r="H231" i="2" s="1"/>
  <c r="H232" i="2" s="1"/>
  <c r="H233" i="2" s="1"/>
  <c r="H234" i="2" s="1"/>
  <c r="H235" i="2" s="1"/>
  <c r="H236" i="2" s="1"/>
  <c r="H237" i="2" s="1"/>
  <c r="H238" i="2" s="1"/>
  <c r="H239" i="2" s="1"/>
  <c r="H240" i="2" s="1"/>
  <c r="H241" i="2" s="1"/>
  <c r="H242" i="2" s="1"/>
  <c r="H243" i="2" s="1"/>
  <c r="H244" i="2" s="1"/>
  <c r="H245" i="2" s="1"/>
  <c r="H246" i="2" s="1"/>
  <c r="H247" i="2" s="1"/>
  <c r="H248" i="2" s="1"/>
  <c r="H249" i="2" s="1"/>
  <c r="H250" i="2" s="1"/>
  <c r="H251" i="2" s="1"/>
  <c r="H252" i="2" s="1"/>
  <c r="H253" i="2" s="1"/>
  <c r="H254" i="2" s="1"/>
  <c r="H255" i="2" s="1"/>
  <c r="H256" i="2" s="1"/>
  <c r="H257" i="2" s="1"/>
  <c r="H258" i="2" s="1"/>
  <c r="H259" i="2" s="1"/>
  <c r="H260" i="2" s="1"/>
  <c r="H261" i="2" s="1"/>
  <c r="H262" i="2" s="1"/>
  <c r="H263" i="2" s="1"/>
  <c r="H264" i="2" s="1"/>
  <c r="H265" i="2" s="1"/>
  <c r="H266" i="2" s="1"/>
  <c r="H267" i="2" s="1"/>
  <c r="H268" i="2" s="1"/>
  <c r="H269" i="2" s="1"/>
  <c r="H270" i="2" s="1"/>
  <c r="H271" i="2" s="1"/>
  <c r="H272" i="2" s="1"/>
  <c r="H273" i="2" s="1"/>
  <c r="H274" i="2" s="1"/>
  <c r="H275" i="2" s="1"/>
  <c r="H276" i="2" s="1"/>
  <c r="H277" i="2" s="1"/>
  <c r="H278" i="2" s="1"/>
  <c r="H279" i="2" s="1"/>
  <c r="H280" i="2" s="1"/>
  <c r="H281" i="2" s="1"/>
  <c r="H282" i="2" s="1"/>
  <c r="H283" i="2" s="1"/>
  <c r="H284" i="2" s="1"/>
  <c r="H285" i="2" s="1"/>
  <c r="H286" i="2" s="1"/>
  <c r="H287" i="2" s="1"/>
  <c r="H288" i="2" s="1"/>
  <c r="H289" i="2" s="1"/>
  <c r="H290" i="2" s="1"/>
  <c r="H291" i="2" s="1"/>
  <c r="H292" i="2" s="1"/>
  <c r="H293" i="2" s="1"/>
  <c r="H294" i="2" s="1"/>
  <c r="H295" i="2" s="1"/>
  <c r="H296" i="2" s="1"/>
  <c r="H297" i="2" s="1"/>
  <c r="H298" i="2" s="1"/>
  <c r="H299" i="2" s="1"/>
  <c r="H300" i="2" s="1"/>
  <c r="H301" i="2" s="1"/>
  <c r="H302" i="2" s="1"/>
  <c r="H303" i="2" s="1"/>
  <c r="H304" i="2" s="1"/>
  <c r="H305" i="2" s="1"/>
  <c r="H306" i="2" s="1"/>
  <c r="H307" i="2" s="1"/>
  <c r="H308" i="2" s="1"/>
  <c r="H309" i="2" s="1"/>
  <c r="H310" i="2" s="1"/>
  <c r="H311" i="2" s="1"/>
  <c r="H312" i="2" s="1"/>
  <c r="H313" i="2" s="1"/>
  <c r="H314" i="2" s="1"/>
  <c r="H315" i="2" s="1"/>
  <c r="H316" i="2" s="1"/>
  <c r="H317" i="2" s="1"/>
  <c r="H318" i="2" s="1"/>
  <c r="H319" i="2" s="1"/>
  <c r="H320" i="2" s="1"/>
  <c r="H321" i="2" s="1"/>
  <c r="H322" i="2" s="1"/>
  <c r="H323" i="2" s="1"/>
  <c r="H324" i="2" s="1"/>
  <c r="H325" i="2" s="1"/>
  <c r="H326" i="2" s="1"/>
  <c r="H327" i="2" s="1"/>
  <c r="H328" i="2" s="1"/>
  <c r="H329" i="2" s="1"/>
  <c r="H330" i="2" s="1"/>
  <c r="H331" i="2" s="1"/>
  <c r="H332" i="2" s="1"/>
  <c r="H333" i="2" s="1"/>
  <c r="H334" i="2" s="1"/>
  <c r="H335" i="2" s="1"/>
  <c r="H336" i="2" s="1"/>
  <c r="H337" i="2" s="1"/>
  <c r="H338" i="2" s="1"/>
  <c r="H339" i="2" s="1"/>
  <c r="H340" i="2" s="1"/>
  <c r="H341" i="2" s="1"/>
  <c r="H342" i="2" s="1"/>
  <c r="H343" i="2" s="1"/>
  <c r="H344" i="2" s="1"/>
  <c r="H345" i="2" s="1"/>
  <c r="H346" i="2" s="1"/>
  <c r="H347" i="2" s="1"/>
  <c r="H348" i="2" s="1"/>
  <c r="H349" i="2" s="1"/>
  <c r="H350" i="2" s="1"/>
  <c r="H351" i="2" s="1"/>
  <c r="H352" i="2" s="1"/>
  <c r="H353" i="2" s="1"/>
  <c r="H354" i="2" s="1"/>
  <c r="H355" i="2" s="1"/>
  <c r="H356" i="2" s="1"/>
  <c r="H357" i="2" s="1"/>
  <c r="H358" i="2" s="1"/>
  <c r="H359" i="2" s="1"/>
  <c r="H360" i="2" s="1"/>
  <c r="H361" i="2" s="1"/>
  <c r="H362" i="2" s="1"/>
  <c r="H363" i="2" s="1"/>
  <c r="H364" i="2" s="1"/>
  <c r="H365" i="2" s="1"/>
  <c r="H366" i="2" s="1"/>
  <c r="H367" i="2" s="1"/>
  <c r="H368" i="2" s="1"/>
  <c r="H369" i="2" s="1"/>
  <c r="H370" i="2" s="1"/>
  <c r="H371" i="2" s="1"/>
  <c r="H372" i="2" s="1"/>
  <c r="H373" i="2" s="1"/>
  <c r="H374" i="2" s="1"/>
  <c r="H375" i="2" s="1"/>
  <c r="H376" i="2" s="1"/>
  <c r="H377" i="2" s="1"/>
  <c r="H378" i="2" s="1"/>
  <c r="H379" i="2" s="1"/>
  <c r="H380" i="2" s="1"/>
  <c r="H381" i="2" s="1"/>
  <c r="H382" i="2" s="1"/>
  <c r="H383" i="2" s="1"/>
  <c r="H384" i="2" s="1"/>
  <c r="H385" i="2" s="1"/>
  <c r="H386" i="2" s="1"/>
  <c r="H387" i="2" s="1"/>
  <c r="H388" i="2" s="1"/>
  <c r="H389" i="2" s="1"/>
  <c r="H390" i="2" s="1"/>
  <c r="H391" i="2" s="1"/>
  <c r="H392" i="2" s="1"/>
  <c r="H393" i="2" s="1"/>
  <c r="H394" i="2" s="1"/>
  <c r="H395" i="2" s="1"/>
  <c r="H396" i="2" s="1"/>
  <c r="H397" i="2" s="1"/>
  <c r="H398" i="2" s="1"/>
  <c r="H399" i="2" s="1"/>
  <c r="H400" i="2" s="1"/>
  <c r="H401" i="2" s="1"/>
  <c r="H402" i="2" s="1"/>
  <c r="H403" i="2" s="1"/>
  <c r="H404" i="2" s="1"/>
  <c r="H405" i="2" s="1"/>
  <c r="H406" i="2" s="1"/>
  <c r="H407" i="2" s="1"/>
  <c r="H408" i="2" s="1"/>
  <c r="H409" i="2" s="1"/>
  <c r="H410" i="2" s="1"/>
  <c r="H411" i="2" s="1"/>
  <c r="H412" i="2" s="1"/>
  <c r="H413" i="2" s="1"/>
  <c r="H414" i="2" s="1"/>
  <c r="H415" i="2" s="1"/>
  <c r="H416" i="2" s="1"/>
  <c r="H417" i="2" s="1"/>
  <c r="H418" i="2" s="1"/>
  <c r="H419" i="2" s="1"/>
  <c r="H420" i="2" s="1"/>
  <c r="H421" i="2" s="1"/>
  <c r="H422" i="2" s="1"/>
  <c r="H423" i="2" s="1"/>
  <c r="H424" i="2" s="1"/>
  <c r="H425" i="2" s="1"/>
  <c r="H426" i="2" s="1"/>
  <c r="H427" i="2" s="1"/>
  <c r="H428" i="2" s="1"/>
  <c r="H429" i="2" s="1"/>
  <c r="H430" i="2" s="1"/>
  <c r="H431" i="2" s="1"/>
  <c r="H432" i="2" s="1"/>
  <c r="H433" i="2" s="1"/>
  <c r="H434" i="2" s="1"/>
  <c r="H435" i="2" s="1"/>
  <c r="H436" i="2" s="1"/>
  <c r="H437" i="2" s="1"/>
  <c r="H438" i="2" s="1"/>
  <c r="H439" i="2" s="1"/>
  <c r="H440" i="2" s="1"/>
  <c r="H441" i="2" s="1"/>
  <c r="H442" i="2" s="1"/>
  <c r="H443" i="2" s="1"/>
  <c r="H444" i="2" s="1"/>
  <c r="H445" i="2" s="1"/>
  <c r="H446" i="2" s="1"/>
  <c r="H447" i="2" s="1"/>
  <c r="H448" i="2" s="1"/>
  <c r="H449" i="2" s="1"/>
  <c r="H450" i="2" s="1"/>
  <c r="H451" i="2" s="1"/>
  <c r="H452" i="2" s="1"/>
  <c r="H453" i="2" s="1"/>
  <c r="H454" i="2" s="1"/>
  <c r="H455" i="2" s="1"/>
  <c r="H456" i="2" s="1"/>
  <c r="H457" i="2" s="1"/>
  <c r="H458" i="2" s="1"/>
  <c r="H459" i="2" s="1"/>
  <c r="H460" i="2" s="1"/>
  <c r="H461" i="2" s="1"/>
  <c r="H462" i="2" s="1"/>
  <c r="H463" i="2" s="1"/>
  <c r="H464" i="2" s="1"/>
  <c r="H465" i="2" s="1"/>
  <c r="H466" i="2" s="1"/>
  <c r="H467" i="2" s="1"/>
  <c r="H468" i="2" s="1"/>
  <c r="H469" i="2" s="1"/>
  <c r="H470" i="2" s="1"/>
  <c r="H471" i="2" s="1"/>
  <c r="H472" i="2" s="1"/>
  <c r="H473" i="2" s="1"/>
  <c r="H474" i="2" s="1"/>
  <c r="H475" i="2" s="1"/>
  <c r="H476" i="2" s="1"/>
  <c r="H477" i="2" s="1"/>
  <c r="H478" i="2" s="1"/>
  <c r="H479" i="2" s="1"/>
  <c r="H480" i="2" s="1"/>
  <c r="H481" i="2" s="1"/>
  <c r="H482" i="2" s="1"/>
  <c r="H483" i="2" s="1"/>
  <c r="H484" i="2" s="1"/>
  <c r="H485" i="2" s="1"/>
  <c r="H486" i="2" s="1"/>
  <c r="H487" i="2" s="1"/>
  <c r="H488" i="2" s="1"/>
  <c r="H489" i="2" s="1"/>
  <c r="H490" i="2" s="1"/>
  <c r="H491" i="2" s="1"/>
  <c r="H492" i="2" s="1"/>
  <c r="H493" i="2" s="1"/>
  <c r="H494" i="2" s="1"/>
  <c r="H495" i="2" s="1"/>
  <c r="H496" i="2" s="1"/>
  <c r="H497" i="2" s="1"/>
  <c r="H498" i="2" s="1"/>
  <c r="H499" i="2" s="1"/>
  <c r="H500" i="2" s="1"/>
  <c r="H501" i="2" s="1"/>
  <c r="H502" i="2" s="1"/>
  <c r="H503" i="2" s="1"/>
  <c r="H504" i="2" s="1"/>
  <c r="H505" i="2" s="1"/>
  <c r="H506" i="2" s="1"/>
  <c r="H507" i="2" s="1"/>
  <c r="H508" i="2" s="1"/>
  <c r="H509" i="2" s="1"/>
  <c r="H510" i="2" s="1"/>
  <c r="H511" i="2" s="1"/>
  <c r="H512" i="2" s="1"/>
  <c r="H513" i="2" s="1"/>
  <c r="H514" i="2" s="1"/>
  <c r="H515" i="2" s="1"/>
  <c r="H516" i="2" s="1"/>
  <c r="H517" i="2" s="1"/>
  <c r="H518" i="2" s="1"/>
  <c r="H519" i="2" s="1"/>
  <c r="H520" i="2" s="1"/>
  <c r="H521" i="2" s="1"/>
  <c r="H522" i="2" s="1"/>
  <c r="H523" i="2" s="1"/>
  <c r="H524" i="2" s="1"/>
  <c r="H525" i="2" s="1"/>
  <c r="H526" i="2" s="1"/>
  <c r="H527" i="2" s="1"/>
  <c r="H528" i="2" s="1"/>
  <c r="H529" i="2" s="1"/>
  <c r="H530" i="2" s="1"/>
  <c r="H531" i="2" s="1"/>
  <c r="H532" i="2" s="1"/>
  <c r="H533" i="2" s="1"/>
  <c r="H534" i="2" s="1"/>
  <c r="H535" i="2" s="1"/>
  <c r="H536" i="2" s="1"/>
  <c r="H537" i="2" s="1"/>
  <c r="H538" i="2" s="1"/>
  <c r="H539" i="2" s="1"/>
  <c r="H540" i="2" s="1"/>
  <c r="H541" i="2" s="1"/>
  <c r="H542" i="2" s="1"/>
  <c r="H543" i="2" s="1"/>
  <c r="H544" i="2" s="1"/>
  <c r="H545" i="2" s="1"/>
  <c r="H546" i="2" s="1"/>
  <c r="H547" i="2" s="1"/>
  <c r="H548" i="2" s="1"/>
  <c r="H549" i="2" s="1"/>
  <c r="H550" i="2" s="1"/>
  <c r="H551" i="2" s="1"/>
  <c r="H552" i="2" s="1"/>
  <c r="H553" i="2" s="1"/>
  <c r="H554" i="2" s="1"/>
  <c r="H555" i="2" s="1"/>
  <c r="H556" i="2" s="1"/>
  <c r="H557" i="2" s="1"/>
  <c r="H558" i="2" s="1"/>
  <c r="H559" i="2" s="1"/>
  <c r="H560" i="2" s="1"/>
  <c r="H561" i="2" s="1"/>
  <c r="H562" i="2" s="1"/>
  <c r="H563" i="2" s="1"/>
  <c r="H564" i="2" s="1"/>
  <c r="H565" i="2" s="1"/>
  <c r="H566" i="2" s="1"/>
  <c r="H567" i="2" s="1"/>
  <c r="H568" i="2" s="1"/>
  <c r="H569" i="2" s="1"/>
  <c r="H570" i="2" s="1"/>
  <c r="H571" i="2" s="1"/>
  <c r="H572" i="2" s="1"/>
  <c r="H573" i="2" s="1"/>
  <c r="H574" i="2" s="1"/>
  <c r="H575" i="2" s="1"/>
  <c r="H576" i="2" s="1"/>
  <c r="H577" i="2" s="1"/>
  <c r="H578" i="2" s="1"/>
  <c r="H579" i="2" s="1"/>
  <c r="H580" i="2" s="1"/>
  <c r="H581" i="2" s="1"/>
  <c r="H582" i="2" s="1"/>
  <c r="H583" i="2" s="1"/>
  <c r="H584" i="2" s="1"/>
  <c r="H585" i="2" s="1"/>
  <c r="H586" i="2" s="1"/>
  <c r="H587" i="2" s="1"/>
  <c r="H588" i="2" s="1"/>
  <c r="H589" i="2" s="1"/>
  <c r="H590" i="2" s="1"/>
  <c r="H591" i="2" s="1"/>
  <c r="H592" i="2" s="1"/>
  <c r="H593" i="2" s="1"/>
  <c r="H594" i="2" s="1"/>
  <c r="H595" i="2" s="1"/>
  <c r="H596" i="2" s="1"/>
  <c r="H597" i="2" s="1"/>
  <c r="H598" i="2" s="1"/>
  <c r="H599" i="2" s="1"/>
  <c r="H600" i="2" s="1"/>
  <c r="H601" i="2" s="1"/>
  <c r="H602" i="2" s="1"/>
  <c r="H603" i="2" s="1"/>
  <c r="H604" i="2" s="1"/>
  <c r="H605" i="2" s="1"/>
  <c r="H606" i="2" s="1"/>
  <c r="H607" i="2" s="1"/>
  <c r="H608" i="2" s="1"/>
  <c r="H609" i="2" s="1"/>
  <c r="H610" i="2" s="1"/>
  <c r="H611" i="2" s="1"/>
  <c r="H612" i="2" s="1"/>
  <c r="H613" i="2" s="1"/>
  <c r="H614" i="2" s="1"/>
  <c r="H615" i="2" s="1"/>
  <c r="H616" i="2" s="1"/>
  <c r="H617" i="2" s="1"/>
  <c r="H618" i="2" s="1"/>
  <c r="H619" i="2" s="1"/>
  <c r="H620" i="2" s="1"/>
  <c r="H621" i="2" s="1"/>
  <c r="H622" i="2" s="1"/>
  <c r="H623" i="2" s="1"/>
  <c r="H624" i="2" s="1"/>
  <c r="H625" i="2" s="1"/>
  <c r="H626" i="2" s="1"/>
  <c r="H627" i="2" s="1"/>
  <c r="H628" i="2" s="1"/>
  <c r="H629" i="2" s="1"/>
  <c r="H630" i="2" s="1"/>
  <c r="H631" i="2" s="1"/>
  <c r="H632" i="2" s="1"/>
  <c r="H633" i="2" s="1"/>
  <c r="H634" i="2" s="1"/>
  <c r="H635" i="2" s="1"/>
  <c r="H636" i="2" s="1"/>
  <c r="H637" i="2" s="1"/>
  <c r="H638" i="2" s="1"/>
  <c r="H639" i="2" s="1"/>
  <c r="H640" i="2" s="1"/>
  <c r="H641" i="2" s="1"/>
  <c r="H642" i="2" s="1"/>
  <c r="H643" i="2" s="1"/>
  <c r="H644" i="2" s="1"/>
  <c r="H645" i="2" s="1"/>
  <c r="H646" i="2" s="1"/>
  <c r="H647" i="2" s="1"/>
  <c r="H648" i="2" s="1"/>
  <c r="H649" i="2" s="1"/>
  <c r="H650" i="2" s="1"/>
  <c r="H651" i="2" s="1"/>
  <c r="H652" i="2" s="1"/>
  <c r="H653" i="2" s="1"/>
  <c r="H654" i="2" s="1"/>
  <c r="H655" i="2" s="1"/>
  <c r="H656" i="2" s="1"/>
  <c r="H657" i="2" s="1"/>
  <c r="H658" i="2" s="1"/>
  <c r="H659" i="2" s="1"/>
  <c r="H660" i="2" s="1"/>
  <c r="H661" i="2" s="1"/>
  <c r="H662" i="2" s="1"/>
  <c r="H663" i="2" s="1"/>
  <c r="H664" i="2" s="1"/>
  <c r="H665" i="2" s="1"/>
  <c r="H666" i="2" s="1"/>
  <c r="H667" i="2" s="1"/>
  <c r="H668" i="2" s="1"/>
  <c r="H669" i="2" s="1"/>
  <c r="H670" i="2" s="1"/>
  <c r="H671" i="2" s="1"/>
  <c r="H672" i="2" s="1"/>
  <c r="H673" i="2" s="1"/>
  <c r="H674" i="2" s="1"/>
  <c r="H675" i="2" s="1"/>
  <c r="H676" i="2" s="1"/>
  <c r="H677" i="2" s="1"/>
  <c r="H678" i="2" s="1"/>
  <c r="H679" i="2" s="1"/>
  <c r="H680" i="2" s="1"/>
  <c r="H681" i="2" s="1"/>
  <c r="H682" i="2" s="1"/>
  <c r="H683" i="2" s="1"/>
  <c r="H684" i="2" s="1"/>
  <c r="H685" i="2" s="1"/>
  <c r="H686" i="2" s="1"/>
  <c r="H687" i="2" s="1"/>
  <c r="H688" i="2" s="1"/>
  <c r="H689" i="2" s="1"/>
  <c r="H690" i="2" s="1"/>
  <c r="H691" i="2" s="1"/>
  <c r="H692" i="2" s="1"/>
  <c r="H693" i="2" s="1"/>
  <c r="H694" i="2" s="1"/>
  <c r="H695" i="2" s="1"/>
  <c r="H696" i="2" s="1"/>
  <c r="H697" i="2" s="1"/>
  <c r="H698" i="2" s="1"/>
  <c r="H699" i="2" s="1"/>
  <c r="H700" i="2" s="1"/>
  <c r="H701" i="2" s="1"/>
  <c r="H702" i="2" s="1"/>
  <c r="H703" i="2" s="1"/>
  <c r="H704" i="2" s="1"/>
  <c r="H705" i="2" s="1"/>
  <c r="H706" i="2" s="1"/>
  <c r="H707" i="2" s="1"/>
  <c r="H708" i="2" s="1"/>
  <c r="H709" i="2" s="1"/>
  <c r="H710" i="2" s="1"/>
  <c r="H711" i="2" s="1"/>
  <c r="H712" i="2" s="1"/>
  <c r="H713" i="2" s="1"/>
  <c r="H714" i="2" s="1"/>
  <c r="H715" i="2" s="1"/>
  <c r="H716" i="2" s="1"/>
  <c r="H717" i="2" s="1"/>
  <c r="H718" i="2" s="1"/>
  <c r="H719" i="2" s="1"/>
  <c r="H720" i="2" s="1"/>
  <c r="H721" i="2" s="1"/>
  <c r="H722" i="2" s="1"/>
  <c r="H723" i="2" s="1"/>
  <c r="H724" i="2" s="1"/>
  <c r="H725" i="2" s="1"/>
  <c r="H726" i="2" s="1"/>
  <c r="H727" i="2" s="1"/>
  <c r="H728" i="2" s="1"/>
  <c r="I11" i="2"/>
  <c r="AD16" i="2"/>
  <c r="I12" i="2" l="1"/>
  <c r="L11" i="2"/>
  <c r="AD17" i="2"/>
  <c r="I13" i="2" l="1"/>
  <c r="L12" i="2"/>
  <c r="AD18" i="2"/>
  <c r="I14" i="2" l="1"/>
  <c r="L13" i="2"/>
  <c r="AD19" i="2"/>
  <c r="I15" i="2" l="1"/>
  <c r="L14" i="2"/>
  <c r="AD20" i="2"/>
  <c r="L15" i="2" l="1"/>
  <c r="I16" i="2"/>
  <c r="AD21" i="2"/>
  <c r="I17" i="2" l="1"/>
  <c r="L16" i="2"/>
  <c r="AD22" i="2"/>
  <c r="I18" i="2" l="1"/>
  <c r="L17" i="2"/>
  <c r="AD23" i="2"/>
  <c r="I19" i="2" l="1"/>
  <c r="L18" i="2"/>
  <c r="AD24" i="2"/>
  <c r="I20" i="2" l="1"/>
  <c r="L19" i="2"/>
  <c r="AD25" i="2"/>
  <c r="I21" i="2" l="1"/>
  <c r="L20" i="2"/>
  <c r="AD26" i="2"/>
  <c r="I22" i="2" l="1"/>
  <c r="L21" i="2"/>
  <c r="AD27" i="2"/>
  <c r="I23" i="2" l="1"/>
  <c r="L22" i="2"/>
  <c r="AD28" i="2"/>
  <c r="I24" i="2" l="1"/>
  <c r="L23" i="2"/>
  <c r="AD29" i="2"/>
  <c r="I25" i="2" l="1"/>
  <c r="L24" i="2"/>
  <c r="AD30" i="2"/>
  <c r="I26" i="2" l="1"/>
  <c r="L25" i="2"/>
  <c r="AD31" i="2"/>
  <c r="I27" i="2" l="1"/>
  <c r="L26" i="2"/>
  <c r="AD32" i="2"/>
  <c r="I28" i="2" l="1"/>
  <c r="L27" i="2"/>
  <c r="AD33" i="2"/>
  <c r="I29" i="2" l="1"/>
  <c r="L28" i="2"/>
  <c r="AD34" i="2"/>
  <c r="I30" i="2" l="1"/>
  <c r="L29" i="2"/>
  <c r="AD35" i="2"/>
  <c r="I31" i="2" l="1"/>
  <c r="L30" i="2"/>
  <c r="AD36" i="2"/>
  <c r="I32" i="2" l="1"/>
  <c r="L31" i="2"/>
  <c r="AD37" i="2"/>
  <c r="I33" i="2" l="1"/>
  <c r="L32" i="2"/>
  <c r="AD38" i="2"/>
  <c r="I34" i="2" l="1"/>
  <c r="L33" i="2"/>
  <c r="AD39" i="2"/>
  <c r="I35" i="2" l="1"/>
  <c r="L34" i="2"/>
  <c r="AD40" i="2"/>
  <c r="I36" i="2" l="1"/>
  <c r="L35" i="2"/>
  <c r="AD41" i="2"/>
  <c r="I37" i="2" l="1"/>
  <c r="L36" i="2"/>
  <c r="AD42" i="2"/>
  <c r="I38" i="2" l="1"/>
  <c r="L37" i="2"/>
  <c r="AD43" i="2"/>
  <c r="I39" i="2" l="1"/>
  <c r="L38" i="2"/>
  <c r="AD44" i="2"/>
  <c r="I40" i="2" l="1"/>
  <c r="L39" i="2"/>
  <c r="AD45" i="2"/>
  <c r="I41" i="2" l="1"/>
  <c r="L40" i="2"/>
  <c r="AD46" i="2"/>
  <c r="I42" i="2" l="1"/>
  <c r="L41" i="2"/>
  <c r="AD47" i="2"/>
  <c r="I43" i="2" l="1"/>
  <c r="L42" i="2"/>
  <c r="AD48" i="2"/>
  <c r="I44" i="2" l="1"/>
  <c r="L43" i="2"/>
  <c r="AD49" i="2"/>
  <c r="I45" i="2" l="1"/>
  <c r="L44" i="2"/>
  <c r="AD50" i="2"/>
  <c r="I46" i="2" l="1"/>
  <c r="L45" i="2"/>
  <c r="AD51" i="2"/>
  <c r="I47" i="2" l="1"/>
  <c r="L46" i="2"/>
  <c r="AD52" i="2"/>
  <c r="I48" i="2" l="1"/>
  <c r="L47" i="2"/>
  <c r="AD53" i="2"/>
  <c r="I49" i="2" l="1"/>
  <c r="L48" i="2"/>
  <c r="AD54" i="2"/>
  <c r="I50" i="2" l="1"/>
  <c r="L49" i="2"/>
  <c r="AD55" i="2"/>
  <c r="I51" i="2" l="1"/>
  <c r="L50" i="2"/>
  <c r="AD56" i="2"/>
  <c r="I52" i="2" l="1"/>
  <c r="L51" i="2"/>
  <c r="AD57" i="2"/>
  <c r="I53" i="2" l="1"/>
  <c r="L52" i="2"/>
  <c r="AD58" i="2"/>
  <c r="I54" i="2" l="1"/>
  <c r="L53" i="2"/>
  <c r="AD59" i="2"/>
  <c r="I55" i="2" l="1"/>
  <c r="L54" i="2"/>
  <c r="AD60" i="2"/>
  <c r="I56" i="2" l="1"/>
  <c r="L55" i="2"/>
  <c r="AD61" i="2"/>
  <c r="I57" i="2" l="1"/>
  <c r="L56" i="2"/>
  <c r="AD62" i="2"/>
  <c r="I58" i="2" l="1"/>
  <c r="L57" i="2"/>
  <c r="AD63" i="2"/>
  <c r="I59" i="2" l="1"/>
  <c r="L58" i="2"/>
  <c r="AD64" i="2"/>
  <c r="I60" i="2" l="1"/>
  <c r="L59" i="2"/>
  <c r="AD65" i="2"/>
  <c r="I61" i="2" l="1"/>
  <c r="L60" i="2"/>
  <c r="AD66" i="2"/>
  <c r="I62" i="2" l="1"/>
  <c r="L61" i="2"/>
  <c r="AD67" i="2"/>
  <c r="I63" i="2" l="1"/>
  <c r="L62" i="2"/>
  <c r="AD68" i="2"/>
  <c r="I64" i="2" l="1"/>
  <c r="L63" i="2"/>
  <c r="AD69" i="2"/>
  <c r="I65" i="2" l="1"/>
  <c r="L64" i="2"/>
  <c r="AD70" i="2"/>
  <c r="I66" i="2" l="1"/>
  <c r="L65" i="2"/>
  <c r="AD71" i="2"/>
  <c r="I67" i="2" l="1"/>
  <c r="L66" i="2"/>
  <c r="AD72" i="2"/>
  <c r="I68" i="2" l="1"/>
  <c r="L67" i="2"/>
  <c r="AD73" i="2"/>
  <c r="I69" i="2" l="1"/>
  <c r="L68" i="2"/>
  <c r="AD74" i="2"/>
  <c r="I70" i="2" l="1"/>
  <c r="L69" i="2"/>
  <c r="AD75" i="2"/>
  <c r="I71" i="2" l="1"/>
  <c r="L70" i="2"/>
  <c r="AD76" i="2"/>
  <c r="I72" i="2" l="1"/>
  <c r="L71" i="2"/>
  <c r="AD77" i="2"/>
  <c r="I73" i="2" l="1"/>
  <c r="L72" i="2"/>
  <c r="AD78" i="2"/>
  <c r="I74" i="2" l="1"/>
  <c r="L73" i="2"/>
  <c r="AD79" i="2"/>
  <c r="I75" i="2" l="1"/>
  <c r="L74" i="2"/>
  <c r="AD80" i="2"/>
  <c r="I76" i="2" l="1"/>
  <c r="L75" i="2"/>
  <c r="AD81" i="2"/>
  <c r="I77" i="2" l="1"/>
  <c r="L76" i="2"/>
  <c r="AD82" i="2"/>
  <c r="I78" i="2" l="1"/>
  <c r="L77" i="2"/>
  <c r="AD83" i="2"/>
  <c r="I79" i="2" l="1"/>
  <c r="L78" i="2"/>
  <c r="AD84" i="2"/>
  <c r="I80" i="2" l="1"/>
  <c r="L79" i="2"/>
  <c r="AD85" i="2"/>
  <c r="I81" i="2" l="1"/>
  <c r="L80" i="2"/>
  <c r="AD86" i="2"/>
  <c r="I82" i="2" l="1"/>
  <c r="L81" i="2"/>
  <c r="AD87" i="2"/>
  <c r="I83" i="2" l="1"/>
  <c r="L82" i="2"/>
  <c r="AD88" i="2"/>
  <c r="I84" i="2" l="1"/>
  <c r="L83" i="2"/>
  <c r="AD89" i="2"/>
  <c r="I85" i="2" l="1"/>
  <c r="L84" i="2"/>
  <c r="AD90" i="2"/>
  <c r="I86" i="2" l="1"/>
  <c r="L85" i="2"/>
  <c r="AD91" i="2"/>
  <c r="I87" i="2" l="1"/>
  <c r="L86" i="2"/>
  <c r="AD92" i="2"/>
  <c r="I88" i="2" l="1"/>
  <c r="L87" i="2"/>
  <c r="AD93" i="2"/>
  <c r="I89" i="2" l="1"/>
  <c r="L88" i="2"/>
  <c r="AD94" i="2"/>
  <c r="I90" i="2" l="1"/>
  <c r="L89" i="2"/>
  <c r="AD95" i="2"/>
  <c r="I91" i="2" l="1"/>
  <c r="L90" i="2"/>
  <c r="AD96" i="2"/>
  <c r="I92" i="2" l="1"/>
  <c r="L91" i="2"/>
  <c r="AD97" i="2"/>
  <c r="I93" i="2" l="1"/>
  <c r="L92" i="2"/>
  <c r="AD98" i="2"/>
  <c r="I94" i="2" l="1"/>
  <c r="L93" i="2"/>
  <c r="AD99" i="2"/>
  <c r="I95" i="2" l="1"/>
  <c r="L94" i="2"/>
  <c r="AD100" i="2"/>
  <c r="I96" i="2" l="1"/>
  <c r="L95" i="2"/>
  <c r="AD101" i="2"/>
  <c r="I97" i="2" l="1"/>
  <c r="L96" i="2"/>
  <c r="AD102" i="2"/>
  <c r="I98" i="2" l="1"/>
  <c r="L97" i="2"/>
  <c r="AD103" i="2"/>
  <c r="I99" i="2" l="1"/>
  <c r="L98" i="2"/>
  <c r="AD104" i="2"/>
  <c r="I100" i="2" l="1"/>
  <c r="L99" i="2"/>
  <c r="AD105" i="2"/>
  <c r="I101" i="2" l="1"/>
  <c r="L100" i="2"/>
  <c r="AD106" i="2"/>
  <c r="I102" i="2" l="1"/>
  <c r="L101" i="2"/>
  <c r="AD107" i="2"/>
  <c r="I103" i="2" l="1"/>
  <c r="L102" i="2"/>
  <c r="AD108" i="2"/>
  <c r="I104" i="2" l="1"/>
  <c r="L103" i="2"/>
  <c r="AD109" i="2"/>
  <c r="I105" i="2" l="1"/>
  <c r="L104" i="2"/>
  <c r="AD110" i="2"/>
  <c r="I106" i="2" l="1"/>
  <c r="L105" i="2"/>
  <c r="AD111" i="2"/>
  <c r="I107" i="2" l="1"/>
  <c r="L106" i="2"/>
  <c r="AD112" i="2"/>
  <c r="I108" i="2" l="1"/>
  <c r="L107" i="2"/>
  <c r="AD113" i="2"/>
  <c r="I109" i="2" l="1"/>
  <c r="L108" i="2"/>
  <c r="AD114" i="2"/>
  <c r="I110" i="2" l="1"/>
  <c r="L109" i="2"/>
  <c r="AD115" i="2"/>
  <c r="I111" i="2" l="1"/>
  <c r="L110" i="2"/>
  <c r="AD116" i="2"/>
  <c r="I112" i="2" l="1"/>
  <c r="L111" i="2"/>
  <c r="AD117" i="2"/>
  <c r="I113" i="2" l="1"/>
  <c r="L112" i="2"/>
  <c r="AD118" i="2"/>
  <c r="I114" i="2" l="1"/>
  <c r="L113" i="2"/>
  <c r="AD119" i="2"/>
  <c r="I115" i="2" l="1"/>
  <c r="L114" i="2"/>
  <c r="AD120" i="2"/>
  <c r="I116" i="2" l="1"/>
  <c r="L115" i="2"/>
  <c r="AD121" i="2"/>
  <c r="I117" i="2" l="1"/>
  <c r="L116" i="2"/>
  <c r="AD122" i="2"/>
  <c r="I118" i="2" l="1"/>
  <c r="L117" i="2"/>
  <c r="AD123" i="2"/>
  <c r="I119" i="2" l="1"/>
  <c r="L118" i="2"/>
  <c r="AD124" i="2"/>
  <c r="I120" i="2" l="1"/>
  <c r="L119" i="2"/>
  <c r="AD125" i="2"/>
  <c r="I121" i="2" l="1"/>
  <c r="L120" i="2"/>
  <c r="AD126" i="2"/>
  <c r="I122" i="2" l="1"/>
  <c r="L121" i="2"/>
  <c r="AD127" i="2"/>
  <c r="I123" i="2" l="1"/>
  <c r="L122" i="2"/>
  <c r="AD128" i="2"/>
  <c r="I124" i="2" l="1"/>
  <c r="L123" i="2"/>
  <c r="AD129" i="2"/>
  <c r="I125" i="2" l="1"/>
  <c r="L124" i="2"/>
  <c r="AD130" i="2"/>
  <c r="I126" i="2" l="1"/>
  <c r="L125" i="2"/>
  <c r="AD131" i="2"/>
  <c r="I127" i="2" l="1"/>
  <c r="L126" i="2"/>
  <c r="AD132" i="2"/>
  <c r="I128" i="2" l="1"/>
  <c r="L127" i="2"/>
  <c r="AD133" i="2"/>
  <c r="I129" i="2" l="1"/>
  <c r="L128" i="2"/>
  <c r="AD134" i="2"/>
  <c r="I130" i="2" l="1"/>
  <c r="L129" i="2"/>
  <c r="AD135" i="2"/>
  <c r="I131" i="2" l="1"/>
  <c r="L130" i="2"/>
  <c r="AD136" i="2"/>
  <c r="I132" i="2" l="1"/>
  <c r="L131" i="2"/>
  <c r="AD137" i="2"/>
  <c r="I133" i="2" l="1"/>
  <c r="L132" i="2"/>
  <c r="AD138" i="2"/>
  <c r="I134" i="2" l="1"/>
  <c r="L133" i="2"/>
  <c r="AD139" i="2"/>
  <c r="I135" i="2" l="1"/>
  <c r="L134" i="2"/>
  <c r="AD140" i="2"/>
  <c r="I136" i="2" l="1"/>
  <c r="L135" i="2"/>
  <c r="AD141" i="2"/>
  <c r="I137" i="2" l="1"/>
  <c r="L136" i="2"/>
  <c r="AD142" i="2"/>
  <c r="I138" i="2" l="1"/>
  <c r="L137" i="2"/>
  <c r="AD143" i="2"/>
  <c r="I139" i="2" l="1"/>
  <c r="L138" i="2"/>
  <c r="AD144" i="2"/>
  <c r="I140" i="2" l="1"/>
  <c r="L139" i="2"/>
  <c r="AD145" i="2"/>
  <c r="I141" i="2" l="1"/>
  <c r="L140" i="2"/>
  <c r="AD146" i="2"/>
  <c r="I142" i="2" l="1"/>
  <c r="L141" i="2"/>
  <c r="AD147" i="2"/>
  <c r="I143" i="2" l="1"/>
  <c r="L142" i="2"/>
  <c r="AD148" i="2"/>
  <c r="I144" i="2" l="1"/>
  <c r="L143" i="2"/>
  <c r="AD149" i="2"/>
  <c r="I145" i="2" l="1"/>
  <c r="L144" i="2"/>
  <c r="AD150" i="2"/>
  <c r="I146" i="2" l="1"/>
  <c r="L145" i="2"/>
  <c r="AD151" i="2"/>
  <c r="I147" i="2" l="1"/>
  <c r="L146" i="2"/>
  <c r="AD152" i="2"/>
  <c r="I148" i="2" l="1"/>
  <c r="L147" i="2"/>
  <c r="AD153" i="2"/>
  <c r="I149" i="2" l="1"/>
  <c r="L148" i="2"/>
  <c r="AD154" i="2"/>
  <c r="I150" i="2" l="1"/>
  <c r="L149" i="2"/>
  <c r="AD155" i="2"/>
  <c r="I151" i="2" l="1"/>
  <c r="L150" i="2"/>
  <c r="AD156" i="2"/>
  <c r="I152" i="2" l="1"/>
  <c r="L151" i="2"/>
  <c r="AD157" i="2"/>
  <c r="I153" i="2" l="1"/>
  <c r="L152" i="2"/>
  <c r="AD158" i="2"/>
  <c r="I154" i="2" l="1"/>
  <c r="L153" i="2"/>
  <c r="AD159" i="2"/>
  <c r="I155" i="2" l="1"/>
  <c r="L154" i="2"/>
  <c r="AD160" i="2"/>
  <c r="I156" i="2" l="1"/>
  <c r="L155" i="2"/>
  <c r="AD161" i="2"/>
  <c r="I157" i="2" l="1"/>
  <c r="L156" i="2"/>
  <c r="AD162" i="2"/>
  <c r="I158" i="2" l="1"/>
  <c r="L157" i="2"/>
  <c r="AD163" i="2"/>
  <c r="I159" i="2" l="1"/>
  <c r="L158" i="2"/>
  <c r="AD164" i="2"/>
  <c r="I160" i="2" l="1"/>
  <c r="L159" i="2"/>
  <c r="AD165" i="2"/>
  <c r="I161" i="2" l="1"/>
  <c r="L160" i="2"/>
  <c r="AD166" i="2"/>
  <c r="I162" i="2" l="1"/>
  <c r="L161" i="2"/>
  <c r="AD167" i="2"/>
  <c r="I163" i="2" l="1"/>
  <c r="L162" i="2"/>
  <c r="AD168" i="2"/>
  <c r="I164" i="2" l="1"/>
  <c r="L163" i="2"/>
  <c r="AD169" i="2"/>
  <c r="I165" i="2" l="1"/>
  <c r="L164" i="2"/>
  <c r="AD170" i="2"/>
  <c r="I166" i="2" l="1"/>
  <c r="L165" i="2"/>
  <c r="AD171" i="2"/>
  <c r="I167" i="2" l="1"/>
  <c r="L166" i="2"/>
  <c r="AD172" i="2"/>
  <c r="I168" i="2" l="1"/>
  <c r="L167" i="2"/>
  <c r="AD173" i="2"/>
  <c r="I169" i="2" l="1"/>
  <c r="L168" i="2"/>
  <c r="AD174" i="2"/>
  <c r="I170" i="2" l="1"/>
  <c r="L169" i="2"/>
  <c r="AD175" i="2"/>
  <c r="I171" i="2" l="1"/>
  <c r="L170" i="2"/>
  <c r="AD176" i="2"/>
  <c r="I172" i="2" l="1"/>
  <c r="L171" i="2"/>
  <c r="AD177" i="2"/>
  <c r="I173" i="2" l="1"/>
  <c r="L172" i="2"/>
  <c r="AD178" i="2"/>
  <c r="I174" i="2" l="1"/>
  <c r="L173" i="2"/>
  <c r="AD179" i="2"/>
  <c r="I175" i="2" l="1"/>
  <c r="L174" i="2"/>
  <c r="AD180" i="2"/>
  <c r="I176" i="2" l="1"/>
  <c r="L175" i="2"/>
  <c r="AD181" i="2"/>
  <c r="I177" i="2" l="1"/>
  <c r="L176" i="2"/>
  <c r="AD182" i="2"/>
  <c r="I178" i="2" l="1"/>
  <c r="L177" i="2"/>
  <c r="AD183" i="2"/>
  <c r="I179" i="2" l="1"/>
  <c r="L178" i="2"/>
  <c r="AD184" i="2"/>
  <c r="I180" i="2" l="1"/>
  <c r="L179" i="2"/>
  <c r="AD185" i="2"/>
  <c r="I181" i="2" l="1"/>
  <c r="L180" i="2"/>
  <c r="AD186" i="2"/>
  <c r="I182" i="2" l="1"/>
  <c r="L181" i="2"/>
  <c r="AD187" i="2"/>
  <c r="I183" i="2" l="1"/>
  <c r="L182" i="2"/>
  <c r="AD188" i="2"/>
  <c r="I184" i="2" l="1"/>
  <c r="L183" i="2"/>
  <c r="AD189" i="2"/>
  <c r="I185" i="2" l="1"/>
  <c r="L184" i="2"/>
  <c r="AD190" i="2"/>
  <c r="I186" i="2" l="1"/>
  <c r="L185" i="2"/>
  <c r="AD191" i="2"/>
  <c r="I187" i="2" l="1"/>
  <c r="L186" i="2"/>
  <c r="AD192" i="2"/>
  <c r="I188" i="2" l="1"/>
  <c r="L187" i="2"/>
  <c r="AD193" i="2"/>
  <c r="I189" i="2" l="1"/>
  <c r="L188" i="2"/>
  <c r="AD194" i="2"/>
  <c r="I190" i="2" l="1"/>
  <c r="L189" i="2"/>
  <c r="AD195" i="2"/>
  <c r="I191" i="2" l="1"/>
  <c r="L190" i="2"/>
  <c r="AD196" i="2"/>
  <c r="I192" i="2" l="1"/>
  <c r="L191" i="2"/>
  <c r="AD197" i="2"/>
  <c r="I193" i="2" l="1"/>
  <c r="L192" i="2"/>
  <c r="AD198" i="2"/>
  <c r="I194" i="2" l="1"/>
  <c r="L193" i="2"/>
  <c r="AD199" i="2"/>
  <c r="I195" i="2" l="1"/>
  <c r="L194" i="2"/>
  <c r="AD200" i="2"/>
  <c r="I196" i="2" l="1"/>
  <c r="L195" i="2"/>
  <c r="AD201" i="2"/>
  <c r="I197" i="2" l="1"/>
  <c r="L196" i="2"/>
  <c r="AD202" i="2"/>
  <c r="I198" i="2" l="1"/>
  <c r="L197" i="2"/>
  <c r="AD203" i="2"/>
  <c r="I199" i="2" l="1"/>
  <c r="L198" i="2"/>
  <c r="AD204" i="2"/>
  <c r="I200" i="2" l="1"/>
  <c r="L199" i="2"/>
  <c r="AD205" i="2"/>
  <c r="I201" i="2" l="1"/>
  <c r="L200" i="2"/>
  <c r="AD206" i="2"/>
  <c r="I202" i="2" l="1"/>
  <c r="L201" i="2"/>
  <c r="AD207" i="2"/>
  <c r="I203" i="2" l="1"/>
  <c r="L202" i="2"/>
  <c r="AD208" i="2"/>
  <c r="I204" i="2" l="1"/>
  <c r="L203" i="2"/>
  <c r="AD209" i="2"/>
  <c r="I205" i="2" l="1"/>
  <c r="L204" i="2"/>
  <c r="AD210" i="2"/>
  <c r="I206" i="2" l="1"/>
  <c r="L205" i="2"/>
  <c r="AD211" i="2"/>
  <c r="I207" i="2" l="1"/>
  <c r="L206" i="2"/>
  <c r="AD212" i="2"/>
  <c r="I208" i="2" l="1"/>
  <c r="L207" i="2"/>
  <c r="AD213" i="2"/>
  <c r="I209" i="2" l="1"/>
  <c r="L208" i="2"/>
  <c r="AD214" i="2"/>
  <c r="I210" i="2" l="1"/>
  <c r="L209" i="2"/>
  <c r="AD215" i="2"/>
  <c r="I211" i="2" l="1"/>
  <c r="L210" i="2"/>
  <c r="AD216" i="2"/>
  <c r="I212" i="2" l="1"/>
  <c r="L211" i="2"/>
  <c r="AD217" i="2"/>
  <c r="I213" i="2" l="1"/>
  <c r="L212" i="2"/>
  <c r="AD218" i="2"/>
  <c r="I214" i="2" l="1"/>
  <c r="L213" i="2"/>
  <c r="AD219" i="2"/>
  <c r="I215" i="2" l="1"/>
  <c r="L214" i="2"/>
  <c r="AD220" i="2"/>
  <c r="I216" i="2" l="1"/>
  <c r="L215" i="2"/>
  <c r="AD221" i="2"/>
  <c r="I217" i="2" l="1"/>
  <c r="L216" i="2"/>
  <c r="AD222" i="2"/>
  <c r="I218" i="2" l="1"/>
  <c r="L217" i="2"/>
  <c r="AD223" i="2"/>
  <c r="I219" i="2" l="1"/>
  <c r="L218" i="2"/>
  <c r="AD224" i="2"/>
  <c r="I220" i="2" l="1"/>
  <c r="L219" i="2"/>
  <c r="AD225" i="2"/>
  <c r="I221" i="2" l="1"/>
  <c r="L220" i="2"/>
  <c r="AD226" i="2"/>
  <c r="I222" i="2" l="1"/>
  <c r="L221" i="2"/>
  <c r="AD227" i="2"/>
  <c r="I223" i="2" l="1"/>
  <c r="L222" i="2"/>
  <c r="AD228" i="2"/>
  <c r="I224" i="2" l="1"/>
  <c r="L223" i="2"/>
  <c r="AD229" i="2"/>
  <c r="I225" i="2" l="1"/>
  <c r="L224" i="2"/>
  <c r="AD230" i="2"/>
  <c r="I226" i="2" l="1"/>
  <c r="L225" i="2"/>
  <c r="AD231" i="2"/>
  <c r="I227" i="2" l="1"/>
  <c r="L226" i="2"/>
  <c r="AD232" i="2"/>
  <c r="I228" i="2" l="1"/>
  <c r="L227" i="2"/>
  <c r="AD233" i="2"/>
  <c r="I229" i="2" l="1"/>
  <c r="L228" i="2"/>
  <c r="AD234" i="2"/>
  <c r="I230" i="2" l="1"/>
  <c r="L229" i="2"/>
  <c r="AD235" i="2"/>
  <c r="I231" i="2" l="1"/>
  <c r="L230" i="2"/>
  <c r="AD236" i="2"/>
  <c r="I232" i="2" l="1"/>
  <c r="L231" i="2"/>
  <c r="AD237" i="2"/>
  <c r="I233" i="2" l="1"/>
  <c r="L232" i="2"/>
  <c r="AD238" i="2"/>
  <c r="I234" i="2" l="1"/>
  <c r="L233" i="2"/>
  <c r="AD239" i="2"/>
  <c r="I235" i="2" l="1"/>
  <c r="L234" i="2"/>
  <c r="AD240" i="2"/>
  <c r="I236" i="2" l="1"/>
  <c r="L235" i="2"/>
  <c r="AD241" i="2"/>
  <c r="I237" i="2" l="1"/>
  <c r="L236" i="2"/>
  <c r="AD242" i="2"/>
  <c r="I238" i="2" l="1"/>
  <c r="L237" i="2"/>
  <c r="AD243" i="2"/>
  <c r="I239" i="2" l="1"/>
  <c r="L238" i="2"/>
  <c r="AD244" i="2"/>
  <c r="I240" i="2" l="1"/>
  <c r="L239" i="2"/>
  <c r="AD245" i="2"/>
  <c r="I241" i="2" l="1"/>
  <c r="L240" i="2"/>
  <c r="AD246" i="2"/>
  <c r="I242" i="2" l="1"/>
  <c r="L241" i="2"/>
  <c r="AD247" i="2"/>
  <c r="I243" i="2" l="1"/>
  <c r="L242" i="2"/>
  <c r="AD248" i="2"/>
  <c r="I244" i="2" l="1"/>
  <c r="L243" i="2"/>
  <c r="AD249" i="2"/>
  <c r="I245" i="2" l="1"/>
  <c r="L244" i="2"/>
  <c r="AD250" i="2"/>
  <c r="I246" i="2" l="1"/>
  <c r="L245" i="2"/>
  <c r="AD251" i="2"/>
  <c r="I247" i="2" l="1"/>
  <c r="L246" i="2"/>
  <c r="AD252" i="2"/>
  <c r="I248" i="2" l="1"/>
  <c r="L247" i="2"/>
  <c r="AD253" i="2"/>
  <c r="I249" i="2" l="1"/>
  <c r="L248" i="2"/>
  <c r="AD254" i="2"/>
  <c r="I250" i="2" l="1"/>
  <c r="L249" i="2"/>
  <c r="AD255" i="2"/>
  <c r="I251" i="2" l="1"/>
  <c r="L250" i="2"/>
  <c r="AD256" i="2"/>
  <c r="I252" i="2" l="1"/>
  <c r="L251" i="2"/>
  <c r="AD257" i="2"/>
  <c r="I253" i="2" l="1"/>
  <c r="L252" i="2"/>
  <c r="AD258" i="2"/>
  <c r="I254" i="2" l="1"/>
  <c r="L253" i="2"/>
  <c r="AD259" i="2"/>
  <c r="I255" i="2" l="1"/>
  <c r="L254" i="2"/>
  <c r="AD260" i="2"/>
  <c r="I256" i="2" l="1"/>
  <c r="L255" i="2"/>
  <c r="AD261" i="2"/>
  <c r="I257" i="2" l="1"/>
  <c r="L256" i="2"/>
  <c r="AD262" i="2"/>
  <c r="I258" i="2" l="1"/>
  <c r="L257" i="2"/>
  <c r="AD263" i="2"/>
  <c r="I259" i="2" l="1"/>
  <c r="L258" i="2"/>
  <c r="AD264" i="2"/>
  <c r="I260" i="2" l="1"/>
  <c r="L259" i="2"/>
  <c r="AD265" i="2"/>
  <c r="I261" i="2" l="1"/>
  <c r="L260" i="2"/>
  <c r="AD266" i="2"/>
  <c r="I262" i="2" l="1"/>
  <c r="L261" i="2"/>
  <c r="AD267" i="2"/>
  <c r="I263" i="2" l="1"/>
  <c r="L262" i="2"/>
  <c r="AD268" i="2"/>
  <c r="I264" i="2" l="1"/>
  <c r="L263" i="2"/>
  <c r="AD269" i="2"/>
  <c r="I265" i="2" l="1"/>
  <c r="L264" i="2"/>
  <c r="AD270" i="2"/>
  <c r="I266" i="2" l="1"/>
  <c r="L265" i="2"/>
  <c r="AD271" i="2"/>
  <c r="I267" i="2" l="1"/>
  <c r="L266" i="2"/>
  <c r="AD272" i="2"/>
  <c r="I268" i="2" l="1"/>
  <c r="L267" i="2"/>
  <c r="AD273" i="2"/>
  <c r="I269" i="2" l="1"/>
  <c r="L268" i="2"/>
  <c r="AD274" i="2"/>
  <c r="I270" i="2" l="1"/>
  <c r="L269" i="2"/>
  <c r="AD275" i="2"/>
  <c r="I271" i="2" l="1"/>
  <c r="L270" i="2"/>
  <c r="AD276" i="2"/>
  <c r="I272" i="2" l="1"/>
  <c r="L271" i="2"/>
  <c r="AD277" i="2"/>
  <c r="I273" i="2" l="1"/>
  <c r="L272" i="2"/>
  <c r="AD278" i="2"/>
  <c r="I274" i="2" l="1"/>
  <c r="L273" i="2"/>
  <c r="AD279" i="2"/>
  <c r="I275" i="2" l="1"/>
  <c r="L274" i="2"/>
  <c r="AD280" i="2"/>
  <c r="I276" i="2" l="1"/>
  <c r="L275" i="2"/>
  <c r="AD281" i="2"/>
  <c r="I277" i="2" l="1"/>
  <c r="L276" i="2"/>
  <c r="AD282" i="2"/>
  <c r="I278" i="2" l="1"/>
  <c r="L277" i="2"/>
  <c r="AD283" i="2"/>
  <c r="I279" i="2" l="1"/>
  <c r="L278" i="2"/>
  <c r="AD284" i="2"/>
  <c r="I280" i="2" l="1"/>
  <c r="L279" i="2"/>
  <c r="AD285" i="2"/>
  <c r="I281" i="2" l="1"/>
  <c r="L280" i="2"/>
  <c r="AD286" i="2"/>
  <c r="I282" i="2" l="1"/>
  <c r="L281" i="2"/>
  <c r="AD287" i="2"/>
  <c r="I283" i="2" l="1"/>
  <c r="L282" i="2"/>
  <c r="AD288" i="2"/>
  <c r="I284" i="2" l="1"/>
  <c r="L283" i="2"/>
  <c r="AD289" i="2"/>
  <c r="I285" i="2" l="1"/>
  <c r="L284" i="2"/>
  <c r="AD290" i="2"/>
  <c r="I286" i="2" l="1"/>
  <c r="L285" i="2"/>
  <c r="AD291" i="2"/>
  <c r="I287" i="2" l="1"/>
  <c r="L286" i="2"/>
  <c r="AD292" i="2"/>
  <c r="I288" i="2" l="1"/>
  <c r="L287" i="2"/>
  <c r="AD293" i="2"/>
  <c r="I289" i="2" l="1"/>
  <c r="L288" i="2"/>
  <c r="AD294" i="2"/>
  <c r="I290" i="2" l="1"/>
  <c r="L289" i="2"/>
  <c r="AD295" i="2"/>
  <c r="I291" i="2" l="1"/>
  <c r="L290" i="2"/>
  <c r="AD296" i="2"/>
  <c r="I292" i="2" l="1"/>
  <c r="L291" i="2"/>
  <c r="AD297" i="2"/>
  <c r="I293" i="2" l="1"/>
  <c r="L292" i="2"/>
  <c r="AD298" i="2"/>
  <c r="I294" i="2" l="1"/>
  <c r="L293" i="2"/>
  <c r="AD299" i="2"/>
  <c r="I295" i="2" l="1"/>
  <c r="L294" i="2"/>
  <c r="AD300" i="2"/>
  <c r="I296" i="2" l="1"/>
  <c r="L295" i="2"/>
  <c r="AD301" i="2"/>
  <c r="I297" i="2" l="1"/>
  <c r="L296" i="2"/>
  <c r="AD302" i="2"/>
  <c r="I298" i="2" l="1"/>
  <c r="L297" i="2"/>
  <c r="AD303" i="2"/>
  <c r="I299" i="2" l="1"/>
  <c r="L298" i="2"/>
  <c r="AD304" i="2"/>
  <c r="I300" i="2" l="1"/>
  <c r="L299" i="2"/>
  <c r="AD305" i="2"/>
  <c r="I301" i="2" l="1"/>
  <c r="L300" i="2"/>
  <c r="AD306" i="2"/>
  <c r="I302" i="2" l="1"/>
  <c r="L301" i="2"/>
  <c r="AD307" i="2"/>
  <c r="I303" i="2" l="1"/>
  <c r="L302" i="2"/>
  <c r="AD308" i="2"/>
  <c r="I304" i="2" l="1"/>
  <c r="L303" i="2"/>
  <c r="AD309" i="2"/>
  <c r="I305" i="2" l="1"/>
  <c r="L304" i="2"/>
  <c r="AD310" i="2"/>
  <c r="I306" i="2" l="1"/>
  <c r="L305" i="2"/>
  <c r="AD311" i="2"/>
  <c r="I307" i="2" l="1"/>
  <c r="L306" i="2"/>
  <c r="AD312" i="2"/>
  <c r="I308" i="2" l="1"/>
  <c r="L307" i="2"/>
  <c r="AD313" i="2"/>
  <c r="I309" i="2" l="1"/>
  <c r="L308" i="2"/>
  <c r="AD314" i="2"/>
  <c r="I310" i="2" l="1"/>
  <c r="L309" i="2"/>
  <c r="AD315" i="2"/>
  <c r="I311" i="2" l="1"/>
  <c r="L310" i="2"/>
  <c r="AD316" i="2"/>
  <c r="I312" i="2" l="1"/>
  <c r="L311" i="2"/>
  <c r="AD317" i="2"/>
  <c r="I313" i="2" l="1"/>
  <c r="L312" i="2"/>
  <c r="AD318" i="2"/>
  <c r="I314" i="2" l="1"/>
  <c r="L313" i="2"/>
  <c r="AD319" i="2"/>
  <c r="I315" i="2" l="1"/>
  <c r="L314" i="2"/>
  <c r="AD320" i="2"/>
  <c r="I316" i="2" l="1"/>
  <c r="L315" i="2"/>
  <c r="AD321" i="2"/>
  <c r="I317" i="2" l="1"/>
  <c r="L316" i="2"/>
  <c r="AD322" i="2"/>
  <c r="I318" i="2" l="1"/>
  <c r="L317" i="2"/>
  <c r="AD323" i="2"/>
  <c r="I319" i="2" l="1"/>
  <c r="L318" i="2"/>
  <c r="AD324" i="2"/>
  <c r="I320" i="2" l="1"/>
  <c r="L319" i="2"/>
  <c r="AD325" i="2"/>
  <c r="I321" i="2" l="1"/>
  <c r="L320" i="2"/>
  <c r="AD326" i="2"/>
  <c r="I322" i="2" l="1"/>
  <c r="L321" i="2"/>
  <c r="AD327" i="2"/>
  <c r="I323" i="2" l="1"/>
  <c r="L322" i="2"/>
  <c r="AD328" i="2"/>
  <c r="I324" i="2" l="1"/>
  <c r="L323" i="2"/>
  <c r="AD329" i="2"/>
  <c r="I325" i="2" l="1"/>
  <c r="L324" i="2"/>
  <c r="AD330" i="2"/>
  <c r="I326" i="2" l="1"/>
  <c r="L325" i="2"/>
  <c r="AD331" i="2"/>
  <c r="I327" i="2" l="1"/>
  <c r="L326" i="2"/>
  <c r="AD332" i="2"/>
  <c r="I328" i="2" l="1"/>
  <c r="L327" i="2"/>
  <c r="AD333" i="2"/>
  <c r="I329" i="2" l="1"/>
  <c r="L328" i="2"/>
  <c r="AD334" i="2"/>
  <c r="I330" i="2" l="1"/>
  <c r="L329" i="2"/>
  <c r="AD335" i="2"/>
  <c r="I331" i="2" l="1"/>
  <c r="L330" i="2"/>
  <c r="AD336" i="2"/>
  <c r="I332" i="2" l="1"/>
  <c r="L331" i="2"/>
  <c r="AD337" i="2"/>
  <c r="I333" i="2" l="1"/>
  <c r="L332" i="2"/>
  <c r="AD338" i="2"/>
  <c r="I334" i="2" l="1"/>
  <c r="L333" i="2"/>
  <c r="AD339" i="2"/>
  <c r="I335" i="2" l="1"/>
  <c r="L334" i="2"/>
  <c r="AD340" i="2"/>
  <c r="I336" i="2" l="1"/>
  <c r="L335" i="2"/>
  <c r="AD341" i="2"/>
  <c r="I337" i="2" l="1"/>
  <c r="L336" i="2"/>
  <c r="AD342" i="2"/>
  <c r="I338" i="2" l="1"/>
  <c r="L337" i="2"/>
  <c r="AD343" i="2"/>
  <c r="I339" i="2" l="1"/>
  <c r="L338" i="2"/>
  <c r="AD344" i="2"/>
  <c r="I340" i="2" l="1"/>
  <c r="L339" i="2"/>
  <c r="AD345" i="2"/>
  <c r="I341" i="2" l="1"/>
  <c r="L340" i="2"/>
  <c r="AD346" i="2"/>
  <c r="I342" i="2" l="1"/>
  <c r="L341" i="2"/>
  <c r="AD347" i="2"/>
  <c r="I343" i="2" l="1"/>
  <c r="L342" i="2"/>
  <c r="AD348" i="2"/>
  <c r="I344" i="2" l="1"/>
  <c r="L343" i="2"/>
  <c r="AD349" i="2"/>
  <c r="I345" i="2" l="1"/>
  <c r="L344" i="2"/>
  <c r="AD350" i="2"/>
  <c r="I346" i="2" l="1"/>
  <c r="L345" i="2"/>
  <c r="AD351" i="2"/>
  <c r="I347" i="2" l="1"/>
  <c r="L346" i="2"/>
  <c r="AD352" i="2"/>
  <c r="I348" i="2" l="1"/>
  <c r="L347" i="2"/>
  <c r="AD353" i="2"/>
  <c r="I349" i="2" l="1"/>
  <c r="L348" i="2"/>
  <c r="AD354" i="2"/>
  <c r="I350" i="2" l="1"/>
  <c r="L349" i="2"/>
  <c r="AD355" i="2"/>
  <c r="I351" i="2" l="1"/>
  <c r="L350" i="2"/>
  <c r="AD356" i="2"/>
  <c r="I352" i="2" l="1"/>
  <c r="L351" i="2"/>
  <c r="AD357" i="2"/>
  <c r="I353" i="2" l="1"/>
  <c r="L352" i="2"/>
  <c r="AD358" i="2"/>
  <c r="I354" i="2" l="1"/>
  <c r="L353" i="2"/>
  <c r="AD359" i="2"/>
  <c r="I355" i="2" l="1"/>
  <c r="L354" i="2"/>
  <c r="AD360" i="2"/>
  <c r="I356" i="2" l="1"/>
  <c r="L355" i="2"/>
  <c r="AD361" i="2"/>
  <c r="I357" i="2" l="1"/>
  <c r="L356" i="2"/>
  <c r="AD362" i="2"/>
  <c r="I358" i="2" l="1"/>
  <c r="L357" i="2"/>
  <c r="AD363" i="2"/>
  <c r="I359" i="2" l="1"/>
  <c r="L358" i="2"/>
  <c r="AD364" i="2"/>
  <c r="I360" i="2" l="1"/>
  <c r="L359" i="2"/>
  <c r="AD365" i="2"/>
  <c r="I361" i="2" l="1"/>
  <c r="L360" i="2"/>
  <c r="AD366" i="2"/>
  <c r="I362" i="2" l="1"/>
  <c r="L361" i="2"/>
  <c r="AD367" i="2"/>
  <c r="I363" i="2" l="1"/>
  <c r="L362" i="2"/>
  <c r="AD368" i="2"/>
  <c r="I364" i="2" l="1"/>
  <c r="L363" i="2"/>
  <c r="AD369" i="2"/>
  <c r="I365" i="2" l="1"/>
  <c r="L364" i="2"/>
  <c r="AD370" i="2"/>
  <c r="I366" i="2" l="1"/>
  <c r="L365" i="2"/>
  <c r="AD371" i="2"/>
  <c r="I367" i="2" l="1"/>
  <c r="L366" i="2"/>
  <c r="AD372" i="2"/>
  <c r="I368" i="2" l="1"/>
  <c r="L367" i="2"/>
  <c r="AD373" i="2"/>
  <c r="I369" i="2" l="1"/>
  <c r="L368" i="2"/>
  <c r="AD374" i="2"/>
  <c r="I370" i="2" l="1"/>
  <c r="L369" i="2"/>
  <c r="AD375" i="2"/>
  <c r="I371" i="2" l="1"/>
  <c r="L370" i="2"/>
  <c r="AD376" i="2"/>
  <c r="I372" i="2" l="1"/>
  <c r="L371" i="2"/>
  <c r="AD377" i="2"/>
  <c r="I373" i="2" l="1"/>
  <c r="L372" i="2"/>
  <c r="AD378" i="2"/>
  <c r="I374" i="2" l="1"/>
  <c r="L373" i="2"/>
  <c r="AD379" i="2"/>
  <c r="I375" i="2" l="1"/>
  <c r="L374" i="2"/>
  <c r="AD380" i="2"/>
  <c r="I376" i="2" l="1"/>
  <c r="L375" i="2"/>
  <c r="AD381" i="2"/>
  <c r="I377" i="2" l="1"/>
  <c r="L376" i="2"/>
  <c r="AD382" i="2"/>
  <c r="I378" i="2" l="1"/>
  <c r="L377" i="2"/>
  <c r="AD383" i="2"/>
  <c r="I379" i="2" l="1"/>
  <c r="L378" i="2"/>
  <c r="AD384" i="2"/>
  <c r="I380" i="2" l="1"/>
  <c r="L379" i="2"/>
  <c r="AD385" i="2"/>
  <c r="I381" i="2" l="1"/>
  <c r="L380" i="2"/>
  <c r="AD386" i="2"/>
  <c r="I382" i="2" l="1"/>
  <c r="L381" i="2"/>
  <c r="AD387" i="2"/>
  <c r="I383" i="2" l="1"/>
  <c r="L382" i="2"/>
  <c r="AD388" i="2"/>
  <c r="I384" i="2" l="1"/>
  <c r="L383" i="2"/>
  <c r="AD389" i="2"/>
  <c r="I385" i="2" l="1"/>
  <c r="L384" i="2"/>
  <c r="AD390" i="2"/>
  <c r="I386" i="2" l="1"/>
  <c r="L385" i="2"/>
  <c r="AD391" i="2"/>
  <c r="I387" i="2" l="1"/>
  <c r="L386" i="2"/>
  <c r="AD392" i="2"/>
  <c r="I388" i="2" l="1"/>
  <c r="L387" i="2"/>
  <c r="AD393" i="2"/>
  <c r="I389" i="2" l="1"/>
  <c r="L388" i="2"/>
  <c r="AD394" i="2"/>
  <c r="I390" i="2" l="1"/>
  <c r="L389" i="2"/>
  <c r="AD395" i="2"/>
  <c r="I391" i="2" l="1"/>
  <c r="L390" i="2"/>
  <c r="AD396" i="2"/>
  <c r="I392" i="2" l="1"/>
  <c r="L391" i="2"/>
  <c r="AD397" i="2"/>
  <c r="I393" i="2" l="1"/>
  <c r="L392" i="2"/>
  <c r="AD398" i="2"/>
  <c r="I394" i="2" l="1"/>
  <c r="L393" i="2"/>
  <c r="AD399" i="2"/>
  <c r="I395" i="2" l="1"/>
  <c r="L394" i="2"/>
  <c r="AD400" i="2"/>
  <c r="I396" i="2" l="1"/>
  <c r="L395" i="2"/>
  <c r="AD401" i="2"/>
  <c r="I397" i="2" l="1"/>
  <c r="L396" i="2"/>
  <c r="AD402" i="2"/>
  <c r="I398" i="2" l="1"/>
  <c r="L397" i="2"/>
  <c r="AD403" i="2"/>
  <c r="I399" i="2" l="1"/>
  <c r="L398" i="2"/>
  <c r="AD404" i="2"/>
  <c r="I400" i="2" l="1"/>
  <c r="L399" i="2"/>
  <c r="AD405" i="2"/>
  <c r="I401" i="2" l="1"/>
  <c r="L400" i="2"/>
  <c r="AD406" i="2"/>
  <c r="I402" i="2" l="1"/>
  <c r="L401" i="2"/>
  <c r="AD407" i="2"/>
  <c r="I403" i="2" l="1"/>
  <c r="L402" i="2"/>
  <c r="AD408" i="2"/>
  <c r="I404" i="2" l="1"/>
  <c r="L403" i="2"/>
  <c r="AD409" i="2"/>
  <c r="I405" i="2" l="1"/>
  <c r="L404" i="2"/>
  <c r="AD410" i="2"/>
  <c r="I406" i="2" l="1"/>
  <c r="L405" i="2"/>
  <c r="AD411" i="2"/>
  <c r="I407" i="2" l="1"/>
  <c r="L406" i="2"/>
  <c r="AD412" i="2"/>
  <c r="I408" i="2" l="1"/>
  <c r="L407" i="2"/>
  <c r="AD413" i="2"/>
  <c r="I409" i="2" l="1"/>
  <c r="L408" i="2"/>
  <c r="AD414" i="2"/>
  <c r="I410" i="2" l="1"/>
  <c r="L409" i="2"/>
  <c r="AD415" i="2"/>
  <c r="I411" i="2" l="1"/>
  <c r="L410" i="2"/>
  <c r="AD416" i="2"/>
  <c r="I412" i="2" l="1"/>
  <c r="L411" i="2"/>
  <c r="AD417" i="2"/>
  <c r="I413" i="2" l="1"/>
  <c r="L412" i="2"/>
  <c r="AD418" i="2"/>
  <c r="I414" i="2" l="1"/>
  <c r="L413" i="2"/>
  <c r="AD419" i="2"/>
  <c r="I415" i="2" l="1"/>
  <c r="L414" i="2"/>
  <c r="AD420" i="2"/>
  <c r="I416" i="2" l="1"/>
  <c r="L415" i="2"/>
  <c r="AD421" i="2"/>
  <c r="I417" i="2" l="1"/>
  <c r="L416" i="2"/>
  <c r="AD422" i="2"/>
  <c r="I418" i="2" l="1"/>
  <c r="L417" i="2"/>
  <c r="AD423" i="2"/>
  <c r="I419" i="2" l="1"/>
  <c r="L418" i="2"/>
  <c r="AD424" i="2"/>
  <c r="I420" i="2" l="1"/>
  <c r="L419" i="2"/>
  <c r="AD425" i="2"/>
  <c r="I421" i="2" l="1"/>
  <c r="L420" i="2"/>
  <c r="AD426" i="2"/>
  <c r="I422" i="2" l="1"/>
  <c r="L421" i="2"/>
  <c r="AD427" i="2"/>
  <c r="I423" i="2" l="1"/>
  <c r="L422" i="2"/>
  <c r="AD428" i="2"/>
  <c r="I424" i="2" l="1"/>
  <c r="L423" i="2"/>
  <c r="AD429" i="2"/>
  <c r="I425" i="2" l="1"/>
  <c r="L424" i="2"/>
  <c r="AD430" i="2"/>
  <c r="I426" i="2" l="1"/>
  <c r="L425" i="2"/>
  <c r="AD431" i="2"/>
  <c r="I427" i="2" l="1"/>
  <c r="L426" i="2"/>
  <c r="AD432" i="2"/>
  <c r="I428" i="2" l="1"/>
  <c r="L427" i="2"/>
  <c r="AD433" i="2"/>
  <c r="I429" i="2" l="1"/>
  <c r="L428" i="2"/>
  <c r="AD434" i="2"/>
  <c r="I430" i="2" l="1"/>
  <c r="L429" i="2"/>
  <c r="AD435" i="2"/>
  <c r="I431" i="2" l="1"/>
  <c r="L430" i="2"/>
  <c r="AD436" i="2"/>
  <c r="I432" i="2" l="1"/>
  <c r="L431" i="2"/>
  <c r="AD437" i="2"/>
  <c r="I433" i="2" l="1"/>
  <c r="L432" i="2"/>
  <c r="AD438" i="2"/>
  <c r="I434" i="2" l="1"/>
  <c r="L433" i="2"/>
  <c r="AD439" i="2"/>
  <c r="I435" i="2" l="1"/>
  <c r="L434" i="2"/>
  <c r="AD440" i="2"/>
  <c r="I436" i="2" l="1"/>
  <c r="L435" i="2"/>
  <c r="AD441" i="2"/>
  <c r="I437" i="2" l="1"/>
  <c r="L436" i="2"/>
  <c r="AD442" i="2"/>
  <c r="I438" i="2" l="1"/>
  <c r="L437" i="2"/>
  <c r="AD443" i="2"/>
  <c r="I439" i="2" l="1"/>
  <c r="L438" i="2"/>
  <c r="AD444" i="2"/>
  <c r="I440" i="2" l="1"/>
  <c r="L439" i="2"/>
  <c r="AD445" i="2"/>
  <c r="I441" i="2" l="1"/>
  <c r="L440" i="2"/>
  <c r="AD446" i="2"/>
  <c r="I442" i="2" l="1"/>
  <c r="L441" i="2"/>
  <c r="AD447" i="2"/>
  <c r="I443" i="2" l="1"/>
  <c r="L442" i="2"/>
  <c r="AD448" i="2"/>
  <c r="I444" i="2" l="1"/>
  <c r="L443" i="2"/>
  <c r="AD449" i="2"/>
  <c r="I445" i="2" l="1"/>
  <c r="L444" i="2"/>
  <c r="AD450" i="2"/>
  <c r="I446" i="2" l="1"/>
  <c r="L445" i="2"/>
  <c r="AD451" i="2"/>
  <c r="I447" i="2" l="1"/>
  <c r="L446" i="2"/>
  <c r="AD452" i="2"/>
  <c r="I448" i="2" l="1"/>
  <c r="L447" i="2"/>
  <c r="AD453" i="2"/>
  <c r="I449" i="2" l="1"/>
  <c r="L448" i="2"/>
  <c r="AD454" i="2"/>
  <c r="I450" i="2" l="1"/>
  <c r="L449" i="2"/>
  <c r="AD455" i="2"/>
  <c r="I451" i="2" l="1"/>
  <c r="L450" i="2"/>
  <c r="AD456" i="2"/>
  <c r="I452" i="2" l="1"/>
  <c r="L451" i="2"/>
  <c r="AD457" i="2"/>
  <c r="I453" i="2" l="1"/>
  <c r="L452" i="2"/>
  <c r="AD458" i="2"/>
  <c r="I454" i="2" l="1"/>
  <c r="L453" i="2"/>
  <c r="AD459" i="2"/>
  <c r="I455" i="2" l="1"/>
  <c r="L454" i="2"/>
  <c r="AD460" i="2"/>
  <c r="I456" i="2" l="1"/>
  <c r="L455" i="2"/>
  <c r="AD461" i="2"/>
  <c r="I457" i="2" l="1"/>
  <c r="L456" i="2"/>
  <c r="AD462" i="2"/>
  <c r="I458" i="2" l="1"/>
  <c r="L457" i="2"/>
  <c r="AD463" i="2"/>
  <c r="I459" i="2" l="1"/>
  <c r="L458" i="2"/>
  <c r="AD464" i="2"/>
  <c r="I460" i="2" l="1"/>
  <c r="L459" i="2"/>
  <c r="AD465" i="2"/>
  <c r="I461" i="2" l="1"/>
  <c r="L460" i="2"/>
  <c r="AD466" i="2"/>
  <c r="I462" i="2" l="1"/>
  <c r="L461" i="2"/>
  <c r="AD467" i="2"/>
  <c r="I463" i="2" l="1"/>
  <c r="L462" i="2"/>
  <c r="AD468" i="2"/>
  <c r="I464" i="2" l="1"/>
  <c r="L463" i="2"/>
  <c r="AD469" i="2"/>
  <c r="I465" i="2" l="1"/>
  <c r="L464" i="2"/>
  <c r="AD470" i="2"/>
  <c r="I466" i="2" l="1"/>
  <c r="L465" i="2"/>
  <c r="AD471" i="2"/>
  <c r="I467" i="2" l="1"/>
  <c r="L466" i="2"/>
  <c r="AD472" i="2"/>
  <c r="I468" i="2" l="1"/>
  <c r="L467" i="2"/>
  <c r="AD473" i="2"/>
  <c r="I469" i="2" l="1"/>
  <c r="L468" i="2"/>
  <c r="AD474" i="2"/>
  <c r="I470" i="2" l="1"/>
  <c r="L469" i="2"/>
  <c r="AD475" i="2"/>
  <c r="I471" i="2" l="1"/>
  <c r="L470" i="2"/>
  <c r="AD476" i="2"/>
  <c r="I472" i="2" l="1"/>
  <c r="L471" i="2"/>
  <c r="AD477" i="2"/>
  <c r="I473" i="2" l="1"/>
  <c r="L472" i="2"/>
  <c r="AD478" i="2"/>
  <c r="I474" i="2" l="1"/>
  <c r="L473" i="2"/>
  <c r="AD479" i="2"/>
  <c r="I475" i="2" l="1"/>
  <c r="L474" i="2"/>
  <c r="AD480" i="2"/>
  <c r="I476" i="2" l="1"/>
  <c r="L475" i="2"/>
  <c r="AD481" i="2"/>
  <c r="I477" i="2" l="1"/>
  <c r="L476" i="2"/>
  <c r="AD482" i="2"/>
  <c r="I478" i="2" l="1"/>
  <c r="L477" i="2"/>
  <c r="AD483" i="2"/>
  <c r="I479" i="2" l="1"/>
  <c r="L478" i="2"/>
  <c r="AD484" i="2"/>
  <c r="I480" i="2" l="1"/>
  <c r="L479" i="2"/>
  <c r="AD485" i="2"/>
  <c r="I481" i="2" l="1"/>
  <c r="L480" i="2"/>
  <c r="AD486" i="2"/>
  <c r="I482" i="2" l="1"/>
  <c r="L481" i="2"/>
  <c r="AD487" i="2"/>
  <c r="I483" i="2" l="1"/>
  <c r="L482" i="2"/>
  <c r="AD488" i="2"/>
  <c r="I484" i="2" l="1"/>
  <c r="L483" i="2"/>
  <c r="AD489" i="2"/>
  <c r="I485" i="2" l="1"/>
  <c r="L484" i="2"/>
  <c r="AD490" i="2"/>
  <c r="I486" i="2" l="1"/>
  <c r="L485" i="2"/>
  <c r="AD491" i="2"/>
  <c r="I487" i="2" l="1"/>
  <c r="L486" i="2"/>
  <c r="AD492" i="2"/>
  <c r="I488" i="2" l="1"/>
  <c r="L487" i="2"/>
  <c r="AD493" i="2"/>
  <c r="I489" i="2" l="1"/>
  <c r="L488" i="2"/>
  <c r="AD494" i="2"/>
  <c r="I490" i="2" l="1"/>
  <c r="L489" i="2"/>
  <c r="AD495" i="2"/>
  <c r="I491" i="2" l="1"/>
  <c r="L490" i="2"/>
  <c r="AD496" i="2"/>
  <c r="I492" i="2" l="1"/>
  <c r="L491" i="2"/>
  <c r="AD497" i="2"/>
  <c r="I493" i="2" l="1"/>
  <c r="L492" i="2"/>
  <c r="AD498" i="2"/>
  <c r="I494" i="2" l="1"/>
  <c r="L493" i="2"/>
  <c r="AD499" i="2"/>
  <c r="I495" i="2" l="1"/>
  <c r="L494" i="2"/>
  <c r="AD500" i="2"/>
  <c r="I496" i="2" l="1"/>
  <c r="L495" i="2"/>
  <c r="AD501" i="2"/>
  <c r="I497" i="2" l="1"/>
  <c r="L496" i="2"/>
  <c r="AD502" i="2"/>
  <c r="I498" i="2" l="1"/>
  <c r="L497" i="2"/>
  <c r="AD503" i="2"/>
  <c r="I499" i="2" l="1"/>
  <c r="L498" i="2"/>
  <c r="AD504" i="2"/>
  <c r="I500" i="2" l="1"/>
  <c r="L499" i="2"/>
  <c r="AD505" i="2"/>
  <c r="I501" i="2" l="1"/>
  <c r="L500" i="2"/>
  <c r="AD506" i="2"/>
  <c r="I502" i="2" l="1"/>
  <c r="L501" i="2"/>
  <c r="AD507" i="2"/>
  <c r="I503" i="2" l="1"/>
  <c r="L502" i="2"/>
  <c r="AD508" i="2"/>
  <c r="I504" i="2" l="1"/>
  <c r="L503" i="2"/>
  <c r="AD509" i="2"/>
  <c r="I505" i="2" l="1"/>
  <c r="L504" i="2"/>
  <c r="AD510" i="2"/>
  <c r="I506" i="2" l="1"/>
  <c r="L505" i="2"/>
  <c r="AD511" i="2"/>
  <c r="I507" i="2" l="1"/>
  <c r="L506" i="2"/>
  <c r="AD512" i="2"/>
  <c r="I508" i="2" l="1"/>
  <c r="L507" i="2"/>
  <c r="AD513" i="2"/>
  <c r="I509" i="2" l="1"/>
  <c r="L508" i="2"/>
  <c r="AD514" i="2"/>
  <c r="I510" i="2" l="1"/>
  <c r="L509" i="2"/>
  <c r="AD515" i="2"/>
  <c r="I511" i="2" l="1"/>
  <c r="L510" i="2"/>
  <c r="AD516" i="2"/>
  <c r="I512" i="2" l="1"/>
  <c r="L511" i="2"/>
  <c r="AD517" i="2"/>
  <c r="I513" i="2" l="1"/>
  <c r="L512" i="2"/>
  <c r="AD518" i="2"/>
  <c r="I514" i="2" l="1"/>
  <c r="L513" i="2"/>
  <c r="AD519" i="2"/>
  <c r="I515" i="2" l="1"/>
  <c r="L514" i="2"/>
  <c r="AD520" i="2"/>
  <c r="I516" i="2" l="1"/>
  <c r="L515" i="2"/>
  <c r="AD521" i="2"/>
  <c r="I517" i="2" l="1"/>
  <c r="L516" i="2"/>
  <c r="AD522" i="2"/>
  <c r="I518" i="2" l="1"/>
  <c r="L517" i="2"/>
  <c r="AD523" i="2"/>
  <c r="I519" i="2" l="1"/>
  <c r="L518" i="2"/>
  <c r="AD524" i="2"/>
  <c r="I520" i="2" l="1"/>
  <c r="L519" i="2"/>
  <c r="AD525" i="2"/>
  <c r="I521" i="2" l="1"/>
  <c r="L520" i="2"/>
  <c r="AD526" i="2"/>
  <c r="I522" i="2" l="1"/>
  <c r="L521" i="2"/>
  <c r="AD527" i="2"/>
  <c r="I523" i="2" l="1"/>
  <c r="L522" i="2"/>
  <c r="AD528" i="2"/>
  <c r="I524" i="2" l="1"/>
  <c r="L523" i="2"/>
  <c r="AD529" i="2"/>
  <c r="I525" i="2" l="1"/>
  <c r="L524" i="2"/>
  <c r="AD530" i="2"/>
  <c r="I526" i="2" l="1"/>
  <c r="L525" i="2"/>
  <c r="AD531" i="2"/>
  <c r="I527" i="2" l="1"/>
  <c r="L526" i="2"/>
  <c r="AD532" i="2"/>
  <c r="I528" i="2" l="1"/>
  <c r="L527" i="2"/>
  <c r="AD533" i="2"/>
  <c r="I529" i="2" l="1"/>
  <c r="L528" i="2"/>
  <c r="AD534" i="2"/>
  <c r="I530" i="2" l="1"/>
  <c r="L529" i="2"/>
  <c r="AD535" i="2"/>
  <c r="I531" i="2" l="1"/>
  <c r="L530" i="2"/>
  <c r="AD536" i="2"/>
  <c r="I532" i="2" l="1"/>
  <c r="L531" i="2"/>
  <c r="AD537" i="2"/>
  <c r="I533" i="2" l="1"/>
  <c r="L532" i="2"/>
  <c r="AD538" i="2"/>
  <c r="I534" i="2" l="1"/>
  <c r="L533" i="2"/>
  <c r="AD539" i="2"/>
  <c r="I535" i="2" l="1"/>
  <c r="L534" i="2"/>
  <c r="AD540" i="2"/>
  <c r="I536" i="2" l="1"/>
  <c r="L535" i="2"/>
  <c r="AD541" i="2"/>
  <c r="I537" i="2" l="1"/>
  <c r="L536" i="2"/>
  <c r="AD542" i="2"/>
  <c r="I538" i="2" l="1"/>
  <c r="L537" i="2"/>
  <c r="AD543" i="2"/>
  <c r="I539" i="2" l="1"/>
  <c r="L538" i="2"/>
  <c r="AD544" i="2"/>
  <c r="I540" i="2" l="1"/>
  <c r="L539" i="2"/>
  <c r="AD545" i="2"/>
  <c r="I541" i="2" l="1"/>
  <c r="L540" i="2"/>
  <c r="AD546" i="2"/>
  <c r="I542" i="2" l="1"/>
  <c r="L541" i="2"/>
  <c r="AD547" i="2"/>
  <c r="I543" i="2" l="1"/>
  <c r="L542" i="2"/>
  <c r="AD548" i="2"/>
  <c r="I544" i="2" l="1"/>
  <c r="L543" i="2"/>
  <c r="AD549" i="2"/>
  <c r="I545" i="2" l="1"/>
  <c r="L544" i="2"/>
  <c r="AD550" i="2"/>
  <c r="I546" i="2" l="1"/>
  <c r="L545" i="2"/>
  <c r="AD551" i="2"/>
  <c r="I547" i="2" l="1"/>
  <c r="L546" i="2"/>
  <c r="AD552" i="2"/>
  <c r="I548" i="2" l="1"/>
  <c r="L547" i="2"/>
  <c r="AD553" i="2"/>
  <c r="I549" i="2" l="1"/>
  <c r="L548" i="2"/>
  <c r="AD554" i="2"/>
  <c r="I550" i="2" l="1"/>
  <c r="L549" i="2"/>
  <c r="AD555" i="2"/>
  <c r="I551" i="2" l="1"/>
  <c r="L550" i="2"/>
  <c r="AD556" i="2"/>
  <c r="I552" i="2" l="1"/>
  <c r="L551" i="2"/>
  <c r="AD557" i="2"/>
  <c r="I553" i="2" l="1"/>
  <c r="L552" i="2"/>
  <c r="AD558" i="2"/>
  <c r="I554" i="2" l="1"/>
  <c r="L553" i="2"/>
  <c r="AD559" i="2"/>
  <c r="I555" i="2" l="1"/>
  <c r="L554" i="2"/>
  <c r="AD560" i="2"/>
  <c r="I556" i="2" l="1"/>
  <c r="L555" i="2"/>
  <c r="AD561" i="2"/>
  <c r="I557" i="2" l="1"/>
  <c r="L556" i="2"/>
  <c r="AD562" i="2"/>
  <c r="I558" i="2" l="1"/>
  <c r="L557" i="2"/>
  <c r="AD563" i="2"/>
  <c r="I559" i="2" l="1"/>
  <c r="L558" i="2"/>
  <c r="AD564" i="2"/>
  <c r="I560" i="2" l="1"/>
  <c r="L559" i="2"/>
  <c r="AD565" i="2"/>
  <c r="I561" i="2" l="1"/>
  <c r="L560" i="2"/>
  <c r="AD566" i="2"/>
  <c r="I562" i="2" l="1"/>
  <c r="L561" i="2"/>
  <c r="AD567" i="2"/>
  <c r="I563" i="2" l="1"/>
  <c r="L562" i="2"/>
  <c r="AD568" i="2"/>
  <c r="I564" i="2" l="1"/>
  <c r="L563" i="2"/>
  <c r="AD569" i="2"/>
  <c r="I565" i="2" l="1"/>
  <c r="L564" i="2"/>
  <c r="AD570" i="2"/>
  <c r="I566" i="2" l="1"/>
  <c r="L565" i="2"/>
  <c r="AD571" i="2"/>
  <c r="I567" i="2" l="1"/>
  <c r="L566" i="2"/>
  <c r="AD572" i="2"/>
  <c r="I568" i="2" l="1"/>
  <c r="L567" i="2"/>
  <c r="AD573" i="2"/>
  <c r="I569" i="2" l="1"/>
  <c r="L568" i="2"/>
  <c r="AD574" i="2"/>
  <c r="I570" i="2" l="1"/>
  <c r="L569" i="2"/>
  <c r="AD575" i="2"/>
  <c r="I571" i="2" l="1"/>
  <c r="L570" i="2"/>
  <c r="AD576" i="2"/>
  <c r="I572" i="2" l="1"/>
  <c r="L571" i="2"/>
  <c r="AD577" i="2"/>
  <c r="I573" i="2" l="1"/>
  <c r="L572" i="2"/>
  <c r="AD578" i="2"/>
  <c r="I574" i="2" l="1"/>
  <c r="L573" i="2"/>
  <c r="AD579" i="2"/>
  <c r="I575" i="2" l="1"/>
  <c r="L574" i="2"/>
  <c r="AD580" i="2"/>
  <c r="I576" i="2" l="1"/>
  <c r="L575" i="2"/>
  <c r="AD581" i="2"/>
  <c r="I577" i="2" l="1"/>
  <c r="L576" i="2"/>
  <c r="AD582" i="2"/>
  <c r="I578" i="2" l="1"/>
  <c r="L577" i="2"/>
  <c r="AD583" i="2"/>
  <c r="I579" i="2" l="1"/>
  <c r="L578" i="2"/>
  <c r="AD584" i="2"/>
  <c r="I580" i="2" l="1"/>
  <c r="L579" i="2"/>
  <c r="AD585" i="2"/>
  <c r="I581" i="2" l="1"/>
  <c r="L580" i="2"/>
  <c r="AD586" i="2"/>
  <c r="I582" i="2" l="1"/>
  <c r="L581" i="2"/>
  <c r="AD587" i="2"/>
  <c r="I583" i="2" l="1"/>
  <c r="L582" i="2"/>
  <c r="AD588" i="2"/>
  <c r="I584" i="2" l="1"/>
  <c r="L583" i="2"/>
  <c r="AD589" i="2"/>
  <c r="I585" i="2" l="1"/>
  <c r="L584" i="2"/>
  <c r="AD590" i="2"/>
  <c r="I586" i="2" l="1"/>
  <c r="L585" i="2"/>
  <c r="AD591" i="2"/>
  <c r="I587" i="2" l="1"/>
  <c r="L586" i="2"/>
  <c r="AD592" i="2"/>
  <c r="I588" i="2" l="1"/>
  <c r="L587" i="2"/>
  <c r="AD593" i="2"/>
  <c r="I589" i="2" l="1"/>
  <c r="L588" i="2"/>
  <c r="AD594" i="2"/>
  <c r="I590" i="2" l="1"/>
  <c r="L589" i="2"/>
  <c r="AD595" i="2"/>
  <c r="I591" i="2" l="1"/>
  <c r="L590" i="2"/>
  <c r="AD596" i="2"/>
  <c r="I592" i="2" l="1"/>
  <c r="L591" i="2"/>
  <c r="AD597" i="2"/>
  <c r="I593" i="2" l="1"/>
  <c r="L592" i="2"/>
  <c r="AD598" i="2"/>
  <c r="I594" i="2" l="1"/>
  <c r="L593" i="2"/>
  <c r="AD599" i="2"/>
  <c r="I595" i="2" l="1"/>
  <c r="L594" i="2"/>
  <c r="AD600" i="2"/>
  <c r="I596" i="2" l="1"/>
  <c r="L595" i="2"/>
  <c r="AD601" i="2"/>
  <c r="I597" i="2" l="1"/>
  <c r="L596" i="2"/>
  <c r="AD602" i="2"/>
  <c r="I598" i="2" l="1"/>
  <c r="L597" i="2"/>
  <c r="AD603" i="2"/>
  <c r="I599" i="2" l="1"/>
  <c r="L598" i="2"/>
  <c r="AD604" i="2"/>
  <c r="I600" i="2" l="1"/>
  <c r="L599" i="2"/>
  <c r="AD605" i="2"/>
  <c r="I601" i="2" l="1"/>
  <c r="L600" i="2"/>
  <c r="AD606" i="2"/>
  <c r="I602" i="2" l="1"/>
  <c r="L601" i="2"/>
  <c r="AD607" i="2"/>
  <c r="I603" i="2" l="1"/>
  <c r="L602" i="2"/>
  <c r="AD608" i="2"/>
  <c r="I604" i="2" l="1"/>
  <c r="L603" i="2"/>
  <c r="AD609" i="2"/>
  <c r="I605" i="2" l="1"/>
  <c r="L604" i="2"/>
  <c r="AD610" i="2"/>
  <c r="I606" i="2" l="1"/>
  <c r="L605" i="2"/>
  <c r="AD611" i="2"/>
  <c r="I607" i="2" l="1"/>
  <c r="L606" i="2"/>
  <c r="AD612" i="2"/>
  <c r="I608" i="2" l="1"/>
  <c r="L607" i="2"/>
  <c r="AD613" i="2"/>
  <c r="I609" i="2" l="1"/>
  <c r="L608" i="2"/>
  <c r="AD614" i="2"/>
  <c r="I610" i="2" l="1"/>
  <c r="L609" i="2"/>
  <c r="AD615" i="2"/>
  <c r="I611" i="2" l="1"/>
  <c r="L610" i="2"/>
  <c r="AD616" i="2"/>
  <c r="I612" i="2" l="1"/>
  <c r="L611" i="2"/>
  <c r="AD617" i="2"/>
  <c r="I613" i="2" l="1"/>
  <c r="L612" i="2"/>
  <c r="AD618" i="2"/>
  <c r="I614" i="2" l="1"/>
  <c r="L613" i="2"/>
  <c r="AD619" i="2"/>
  <c r="I615" i="2" l="1"/>
  <c r="L614" i="2"/>
  <c r="AD620" i="2"/>
  <c r="I616" i="2" l="1"/>
  <c r="L615" i="2"/>
  <c r="AD621" i="2"/>
  <c r="I617" i="2" l="1"/>
  <c r="L616" i="2"/>
  <c r="AD622" i="2"/>
  <c r="I618" i="2" l="1"/>
  <c r="L617" i="2"/>
  <c r="AD623" i="2"/>
  <c r="I619" i="2" l="1"/>
  <c r="L618" i="2"/>
  <c r="AD624" i="2"/>
  <c r="I620" i="2" l="1"/>
  <c r="L619" i="2"/>
  <c r="AD625" i="2"/>
  <c r="I621" i="2" l="1"/>
  <c r="L620" i="2"/>
  <c r="AD626" i="2"/>
  <c r="I622" i="2" l="1"/>
  <c r="L621" i="2"/>
  <c r="AD627" i="2"/>
  <c r="I623" i="2" l="1"/>
  <c r="L622" i="2"/>
  <c r="AD628" i="2"/>
  <c r="I624" i="2" l="1"/>
  <c r="L623" i="2"/>
  <c r="AD629" i="2"/>
  <c r="I625" i="2" l="1"/>
  <c r="L624" i="2"/>
  <c r="AD630" i="2"/>
  <c r="I626" i="2" l="1"/>
  <c r="L625" i="2"/>
  <c r="AD631" i="2"/>
  <c r="I627" i="2" l="1"/>
  <c r="L626" i="2"/>
  <c r="AD632" i="2"/>
  <c r="I628" i="2" l="1"/>
  <c r="L627" i="2"/>
  <c r="AD633" i="2"/>
  <c r="I629" i="2" l="1"/>
  <c r="L628" i="2"/>
  <c r="AD634" i="2"/>
  <c r="I630" i="2" l="1"/>
  <c r="L629" i="2"/>
  <c r="AD635" i="2"/>
  <c r="I631" i="2" l="1"/>
  <c r="L630" i="2"/>
  <c r="AD636" i="2"/>
  <c r="I632" i="2" l="1"/>
  <c r="L631" i="2"/>
  <c r="AD637" i="2"/>
  <c r="I633" i="2" l="1"/>
  <c r="L632" i="2"/>
  <c r="AD638" i="2"/>
  <c r="I634" i="2" l="1"/>
  <c r="L633" i="2"/>
  <c r="AD639" i="2"/>
  <c r="I635" i="2" l="1"/>
  <c r="L634" i="2"/>
  <c r="AD640" i="2"/>
  <c r="I636" i="2" l="1"/>
  <c r="L635" i="2"/>
  <c r="AD641" i="2"/>
  <c r="I637" i="2" l="1"/>
  <c r="L636" i="2"/>
  <c r="AD642" i="2"/>
  <c r="I638" i="2" l="1"/>
  <c r="L637" i="2"/>
  <c r="AD643" i="2"/>
  <c r="I639" i="2" l="1"/>
  <c r="L638" i="2"/>
  <c r="AD644" i="2"/>
  <c r="I640" i="2" l="1"/>
  <c r="L639" i="2"/>
  <c r="AD645" i="2"/>
  <c r="I641" i="2" l="1"/>
  <c r="L640" i="2"/>
  <c r="AD646" i="2"/>
  <c r="I642" i="2" l="1"/>
  <c r="L641" i="2"/>
  <c r="AD647" i="2"/>
  <c r="I643" i="2" l="1"/>
  <c r="L642" i="2"/>
  <c r="AD648" i="2"/>
  <c r="I644" i="2" l="1"/>
  <c r="L643" i="2"/>
  <c r="AD649" i="2"/>
  <c r="I645" i="2" l="1"/>
  <c r="L644" i="2"/>
  <c r="AD650" i="2"/>
  <c r="I646" i="2" l="1"/>
  <c r="L645" i="2"/>
  <c r="AD651" i="2"/>
  <c r="I647" i="2" l="1"/>
  <c r="L646" i="2"/>
  <c r="AD652" i="2"/>
  <c r="I648" i="2" l="1"/>
  <c r="L647" i="2"/>
  <c r="AD653" i="2"/>
  <c r="I649" i="2" l="1"/>
  <c r="L648" i="2"/>
  <c r="AD654" i="2"/>
  <c r="I650" i="2" l="1"/>
  <c r="L649" i="2"/>
  <c r="AD655" i="2"/>
  <c r="I651" i="2" l="1"/>
  <c r="L650" i="2"/>
  <c r="AD656" i="2"/>
  <c r="I652" i="2" l="1"/>
  <c r="L651" i="2"/>
  <c r="AD657" i="2"/>
  <c r="I653" i="2" l="1"/>
  <c r="L652" i="2"/>
  <c r="AD658" i="2"/>
  <c r="I654" i="2" l="1"/>
  <c r="L653" i="2"/>
  <c r="AD659" i="2"/>
  <c r="I655" i="2" l="1"/>
  <c r="L654" i="2"/>
  <c r="AD660" i="2"/>
  <c r="I656" i="2" l="1"/>
  <c r="L655" i="2"/>
  <c r="AD661" i="2"/>
  <c r="I657" i="2" l="1"/>
  <c r="L656" i="2"/>
  <c r="AD662" i="2"/>
  <c r="I658" i="2" l="1"/>
  <c r="L657" i="2"/>
  <c r="AD663" i="2"/>
  <c r="I659" i="2" l="1"/>
  <c r="L658" i="2"/>
  <c r="AD664" i="2"/>
  <c r="I660" i="2" l="1"/>
  <c r="L659" i="2"/>
  <c r="AD665" i="2"/>
  <c r="I661" i="2" l="1"/>
  <c r="L660" i="2"/>
  <c r="AD666" i="2"/>
  <c r="I662" i="2" l="1"/>
  <c r="L661" i="2"/>
  <c r="AD667" i="2"/>
  <c r="I663" i="2" l="1"/>
  <c r="L662" i="2"/>
  <c r="AD668" i="2"/>
  <c r="I664" i="2" l="1"/>
  <c r="L663" i="2"/>
  <c r="AD669" i="2"/>
  <c r="I665" i="2" l="1"/>
  <c r="L664" i="2"/>
  <c r="AD670" i="2"/>
  <c r="I666" i="2" l="1"/>
  <c r="L665" i="2"/>
  <c r="AD671" i="2"/>
  <c r="I667" i="2" l="1"/>
  <c r="L666" i="2"/>
  <c r="AD672" i="2"/>
  <c r="I668" i="2" l="1"/>
  <c r="L667" i="2"/>
  <c r="AD673" i="2"/>
  <c r="I669" i="2" l="1"/>
  <c r="L668" i="2"/>
  <c r="AD674" i="2"/>
  <c r="I670" i="2" l="1"/>
  <c r="L669" i="2"/>
  <c r="AD675" i="2"/>
  <c r="I671" i="2" l="1"/>
  <c r="L670" i="2"/>
  <c r="AD676" i="2"/>
  <c r="I672" i="2" l="1"/>
  <c r="L671" i="2"/>
  <c r="AD677" i="2"/>
  <c r="I673" i="2" l="1"/>
  <c r="L672" i="2"/>
  <c r="AD678" i="2"/>
  <c r="I674" i="2" l="1"/>
  <c r="L673" i="2"/>
  <c r="AD679" i="2"/>
  <c r="I675" i="2" l="1"/>
  <c r="L674" i="2"/>
  <c r="AD680" i="2"/>
  <c r="I676" i="2" l="1"/>
  <c r="L675" i="2"/>
  <c r="AD681" i="2"/>
  <c r="I677" i="2" l="1"/>
  <c r="L676" i="2"/>
  <c r="AD682" i="2"/>
  <c r="I678" i="2" l="1"/>
  <c r="L677" i="2"/>
  <c r="AD683" i="2"/>
  <c r="I679" i="2" l="1"/>
  <c r="L678" i="2"/>
  <c r="AD684" i="2"/>
  <c r="I680" i="2" l="1"/>
  <c r="L679" i="2"/>
  <c r="AD685" i="2"/>
  <c r="I681" i="2" l="1"/>
  <c r="L680" i="2"/>
  <c r="AD686" i="2"/>
  <c r="I682" i="2" l="1"/>
  <c r="L681" i="2"/>
  <c r="AD687" i="2"/>
  <c r="I683" i="2" l="1"/>
  <c r="L682" i="2"/>
  <c r="AD688" i="2"/>
  <c r="I684" i="2" l="1"/>
  <c r="L683" i="2"/>
  <c r="AD689" i="2"/>
  <c r="I685" i="2" l="1"/>
  <c r="L684" i="2"/>
  <c r="AD690" i="2"/>
  <c r="I686" i="2" l="1"/>
  <c r="L685" i="2"/>
  <c r="AD691" i="2"/>
  <c r="I687" i="2" l="1"/>
  <c r="L686" i="2"/>
  <c r="AD692" i="2"/>
  <c r="I688" i="2" l="1"/>
  <c r="L687" i="2"/>
  <c r="AD693" i="2"/>
  <c r="I689" i="2" l="1"/>
  <c r="L688" i="2"/>
  <c r="AD694" i="2"/>
  <c r="I690" i="2" l="1"/>
  <c r="L689" i="2"/>
  <c r="AD695" i="2"/>
  <c r="I691" i="2" l="1"/>
  <c r="L690" i="2"/>
  <c r="AD696" i="2"/>
  <c r="I692" i="2" l="1"/>
  <c r="L691" i="2"/>
  <c r="AD697" i="2"/>
  <c r="I693" i="2" l="1"/>
  <c r="L692" i="2"/>
  <c r="AD698" i="2"/>
  <c r="I694" i="2" l="1"/>
  <c r="L693" i="2"/>
  <c r="AD699" i="2"/>
  <c r="I695" i="2" l="1"/>
  <c r="L694" i="2"/>
  <c r="AD700" i="2"/>
  <c r="I696" i="2" l="1"/>
  <c r="L695" i="2"/>
  <c r="AD701" i="2"/>
  <c r="I697" i="2" l="1"/>
  <c r="L696" i="2"/>
  <c r="AD702" i="2"/>
  <c r="I698" i="2" l="1"/>
  <c r="L697" i="2"/>
  <c r="AD703" i="2"/>
  <c r="I699" i="2" l="1"/>
  <c r="L698" i="2"/>
  <c r="AD704" i="2"/>
  <c r="I700" i="2" l="1"/>
  <c r="L699" i="2"/>
  <c r="AD705" i="2"/>
  <c r="I701" i="2" l="1"/>
  <c r="L700" i="2"/>
  <c r="AD706" i="2"/>
  <c r="I702" i="2" l="1"/>
  <c r="L701" i="2"/>
  <c r="AD707" i="2"/>
  <c r="I703" i="2" l="1"/>
  <c r="L702" i="2"/>
  <c r="AD708" i="2"/>
  <c r="I704" i="2" l="1"/>
  <c r="L703" i="2"/>
  <c r="AD709" i="2"/>
  <c r="I705" i="2" l="1"/>
  <c r="L704" i="2"/>
  <c r="AD710" i="2"/>
  <c r="I706" i="2" l="1"/>
  <c r="L705" i="2"/>
  <c r="AD711" i="2"/>
  <c r="I707" i="2" l="1"/>
  <c r="L706" i="2"/>
  <c r="AD712" i="2"/>
  <c r="I708" i="2" l="1"/>
  <c r="L707" i="2"/>
  <c r="AD713" i="2"/>
  <c r="I709" i="2" l="1"/>
  <c r="L708" i="2"/>
  <c r="AD714" i="2"/>
  <c r="I710" i="2" l="1"/>
  <c r="L709" i="2"/>
  <c r="AD715" i="2"/>
  <c r="I711" i="2" l="1"/>
  <c r="L710" i="2"/>
  <c r="AD716" i="2"/>
  <c r="I712" i="2" l="1"/>
  <c r="L711" i="2"/>
  <c r="AD717" i="2"/>
  <c r="I713" i="2" l="1"/>
  <c r="L712" i="2"/>
  <c r="AD718" i="2"/>
  <c r="I714" i="2" l="1"/>
  <c r="L713" i="2"/>
  <c r="AD719" i="2"/>
  <c r="I715" i="2" l="1"/>
  <c r="L714" i="2"/>
  <c r="AD720" i="2"/>
  <c r="I716" i="2" l="1"/>
  <c r="L715" i="2"/>
  <c r="AD721" i="2"/>
  <c r="I717" i="2" l="1"/>
  <c r="L716" i="2"/>
  <c r="AD722" i="2"/>
  <c r="I718" i="2" l="1"/>
  <c r="L717" i="2"/>
  <c r="AD723" i="2"/>
  <c r="I719" i="2" l="1"/>
  <c r="L718" i="2"/>
  <c r="AD724" i="2"/>
  <c r="I720" i="2" l="1"/>
  <c r="L719" i="2"/>
  <c r="AD725" i="2"/>
  <c r="I721" i="2" l="1"/>
  <c r="L720" i="2"/>
  <c r="AD726" i="2"/>
  <c r="I722" i="2" l="1"/>
  <c r="L721" i="2"/>
  <c r="AD727" i="2"/>
  <c r="I723" i="2" l="1"/>
  <c r="L722" i="2"/>
  <c r="AD728" i="2"/>
  <c r="I724" i="2" l="1"/>
  <c r="L723" i="2"/>
  <c r="AD6" i="2"/>
  <c r="AD5" i="2"/>
  <c r="AE8" i="2" l="1"/>
  <c r="AE9" i="2"/>
  <c r="AE10" i="2"/>
  <c r="AE11" i="2"/>
  <c r="AE12" i="2"/>
  <c r="K12" i="2" s="1"/>
  <c r="J12" i="2" s="1"/>
  <c r="AE13" i="2"/>
  <c r="AE14" i="2"/>
  <c r="AE15" i="2"/>
  <c r="K15" i="2" s="1"/>
  <c r="J15" i="2" s="1"/>
  <c r="AE16" i="2"/>
  <c r="AE17" i="2"/>
  <c r="AE18" i="2"/>
  <c r="AE19" i="2"/>
  <c r="K19" i="2" s="1"/>
  <c r="J19" i="2" s="1"/>
  <c r="AE20" i="2"/>
  <c r="K20" i="2" s="1"/>
  <c r="J20" i="2" s="1"/>
  <c r="AE21" i="2"/>
  <c r="AE22" i="2"/>
  <c r="AE23" i="2"/>
  <c r="K23" i="2" s="1"/>
  <c r="J23" i="2" s="1"/>
  <c r="AE24" i="2"/>
  <c r="AE25" i="2"/>
  <c r="AE26" i="2"/>
  <c r="AE27" i="2"/>
  <c r="K27" i="2" s="1"/>
  <c r="J27" i="2" s="1"/>
  <c r="AE28" i="2"/>
  <c r="K28" i="2" s="1"/>
  <c r="J28" i="2" s="1"/>
  <c r="AE29" i="2"/>
  <c r="AE30" i="2"/>
  <c r="AE31" i="2"/>
  <c r="K31" i="2" s="1"/>
  <c r="J31" i="2" s="1"/>
  <c r="AE32" i="2"/>
  <c r="AE33" i="2"/>
  <c r="AE34" i="2"/>
  <c r="AE35" i="2"/>
  <c r="K35" i="2" s="1"/>
  <c r="J35" i="2" s="1"/>
  <c r="AE36" i="2"/>
  <c r="K36" i="2" s="1"/>
  <c r="J36" i="2" s="1"/>
  <c r="AE37" i="2"/>
  <c r="AE38" i="2"/>
  <c r="AE39" i="2"/>
  <c r="K39" i="2" s="1"/>
  <c r="J39" i="2" s="1"/>
  <c r="AE40" i="2"/>
  <c r="AE41" i="2"/>
  <c r="AE42" i="2"/>
  <c r="K42" i="2" s="1"/>
  <c r="J42" i="2" s="1"/>
  <c r="AE43" i="2"/>
  <c r="K43" i="2" s="1"/>
  <c r="J43" i="2" s="1"/>
  <c r="AE44" i="2"/>
  <c r="K44" i="2" s="1"/>
  <c r="J44" i="2" s="1"/>
  <c r="AE45" i="2"/>
  <c r="AE46" i="2"/>
  <c r="AE47" i="2"/>
  <c r="K47" i="2" s="1"/>
  <c r="J47" i="2" s="1"/>
  <c r="AE48" i="2"/>
  <c r="AE49" i="2"/>
  <c r="AE50" i="2"/>
  <c r="AE51" i="2"/>
  <c r="K51" i="2" s="1"/>
  <c r="J51" i="2" s="1"/>
  <c r="AE52" i="2"/>
  <c r="K52" i="2" s="1"/>
  <c r="J52" i="2" s="1"/>
  <c r="AE53" i="2"/>
  <c r="AE54" i="2"/>
  <c r="AE55" i="2"/>
  <c r="K55" i="2" s="1"/>
  <c r="J55" i="2" s="1"/>
  <c r="AE56" i="2"/>
  <c r="AE57" i="2"/>
  <c r="AE58" i="2"/>
  <c r="AE59" i="2"/>
  <c r="K59" i="2" s="1"/>
  <c r="J59" i="2" s="1"/>
  <c r="AE60" i="2"/>
  <c r="K60" i="2" s="1"/>
  <c r="J60" i="2" s="1"/>
  <c r="AE61" i="2"/>
  <c r="AE62" i="2"/>
  <c r="AE63" i="2"/>
  <c r="K63" i="2" s="1"/>
  <c r="J63" i="2" s="1"/>
  <c r="AE64" i="2"/>
  <c r="AE65" i="2"/>
  <c r="AE66" i="2"/>
  <c r="K66" i="2" s="1"/>
  <c r="J66" i="2" s="1"/>
  <c r="AE67" i="2"/>
  <c r="K67" i="2" s="1"/>
  <c r="J67" i="2" s="1"/>
  <c r="AE68" i="2"/>
  <c r="K68" i="2" s="1"/>
  <c r="J68" i="2" s="1"/>
  <c r="AE69" i="2"/>
  <c r="AE70" i="2"/>
  <c r="AE71" i="2"/>
  <c r="K71" i="2" s="1"/>
  <c r="J71" i="2" s="1"/>
  <c r="AE72" i="2"/>
  <c r="AE73" i="2"/>
  <c r="AE74" i="2"/>
  <c r="K74" i="2" s="1"/>
  <c r="J74" i="2" s="1"/>
  <c r="AE75" i="2"/>
  <c r="K75" i="2" s="1"/>
  <c r="J75" i="2" s="1"/>
  <c r="AE76" i="2"/>
  <c r="K76" i="2" s="1"/>
  <c r="J76" i="2" s="1"/>
  <c r="AE77" i="2"/>
  <c r="AE78" i="2"/>
  <c r="AE79" i="2"/>
  <c r="K79" i="2" s="1"/>
  <c r="J79" i="2" s="1"/>
  <c r="AE80" i="2"/>
  <c r="AE81" i="2"/>
  <c r="AE82" i="2"/>
  <c r="K82" i="2" s="1"/>
  <c r="J82" i="2" s="1"/>
  <c r="AE83" i="2"/>
  <c r="K83" i="2" s="1"/>
  <c r="J83" i="2" s="1"/>
  <c r="AE84" i="2"/>
  <c r="K84" i="2" s="1"/>
  <c r="J84" i="2" s="1"/>
  <c r="AE85" i="2"/>
  <c r="AE86" i="2"/>
  <c r="AE87" i="2"/>
  <c r="K87" i="2" s="1"/>
  <c r="J87" i="2" s="1"/>
  <c r="AE88" i="2"/>
  <c r="AE89" i="2"/>
  <c r="AE90" i="2"/>
  <c r="K90" i="2" s="1"/>
  <c r="J90" i="2" s="1"/>
  <c r="AE91" i="2"/>
  <c r="K91" i="2" s="1"/>
  <c r="J91" i="2" s="1"/>
  <c r="AE92" i="2"/>
  <c r="K92" i="2" s="1"/>
  <c r="J92" i="2" s="1"/>
  <c r="AE93" i="2"/>
  <c r="AE94" i="2"/>
  <c r="AE95" i="2"/>
  <c r="K95" i="2" s="1"/>
  <c r="J95" i="2" s="1"/>
  <c r="AE96" i="2"/>
  <c r="AE97" i="2"/>
  <c r="AE98" i="2"/>
  <c r="K98" i="2" s="1"/>
  <c r="J98" i="2" s="1"/>
  <c r="AE99" i="2"/>
  <c r="K99" i="2" s="1"/>
  <c r="J99" i="2" s="1"/>
  <c r="AE100" i="2"/>
  <c r="K100" i="2" s="1"/>
  <c r="J100" i="2" s="1"/>
  <c r="AE101" i="2"/>
  <c r="AE102" i="2"/>
  <c r="AE103" i="2"/>
  <c r="K103" i="2" s="1"/>
  <c r="J103" i="2" s="1"/>
  <c r="AE104" i="2"/>
  <c r="AE105" i="2"/>
  <c r="AE106" i="2"/>
  <c r="K106" i="2" s="1"/>
  <c r="J106" i="2" s="1"/>
  <c r="AE107" i="2"/>
  <c r="K107" i="2" s="1"/>
  <c r="J107" i="2" s="1"/>
  <c r="AE108" i="2"/>
  <c r="K108" i="2" s="1"/>
  <c r="J108" i="2" s="1"/>
  <c r="AE109" i="2"/>
  <c r="AE110" i="2"/>
  <c r="AE111" i="2"/>
  <c r="K111" i="2" s="1"/>
  <c r="J111" i="2" s="1"/>
  <c r="AE112" i="2"/>
  <c r="AE113" i="2"/>
  <c r="AE114" i="2"/>
  <c r="K114" i="2" s="1"/>
  <c r="J114" i="2" s="1"/>
  <c r="AE115" i="2"/>
  <c r="K115" i="2" s="1"/>
  <c r="J115" i="2" s="1"/>
  <c r="AE116" i="2"/>
  <c r="K116" i="2" s="1"/>
  <c r="J116" i="2" s="1"/>
  <c r="AE117" i="2"/>
  <c r="AE118" i="2"/>
  <c r="AE119" i="2"/>
  <c r="K119" i="2" s="1"/>
  <c r="J119" i="2" s="1"/>
  <c r="AE120" i="2"/>
  <c r="AE121" i="2"/>
  <c r="AE122" i="2"/>
  <c r="K122" i="2" s="1"/>
  <c r="J122" i="2" s="1"/>
  <c r="AE123" i="2"/>
  <c r="K123" i="2" s="1"/>
  <c r="J123" i="2" s="1"/>
  <c r="AE124" i="2"/>
  <c r="K124" i="2" s="1"/>
  <c r="J124" i="2" s="1"/>
  <c r="AE125" i="2"/>
  <c r="AE126" i="2"/>
  <c r="AE127" i="2"/>
  <c r="K127" i="2" s="1"/>
  <c r="J127" i="2" s="1"/>
  <c r="AE128" i="2"/>
  <c r="AE129" i="2"/>
  <c r="AE130" i="2"/>
  <c r="K130" i="2" s="1"/>
  <c r="J130" i="2" s="1"/>
  <c r="AE131" i="2"/>
  <c r="K131" i="2" s="1"/>
  <c r="J131" i="2" s="1"/>
  <c r="AE132" i="2"/>
  <c r="K132" i="2" s="1"/>
  <c r="J132" i="2" s="1"/>
  <c r="AE133" i="2"/>
  <c r="AE134" i="2"/>
  <c r="AE135" i="2"/>
  <c r="K135" i="2" s="1"/>
  <c r="J135" i="2" s="1"/>
  <c r="AE136" i="2"/>
  <c r="AE137" i="2"/>
  <c r="AE138" i="2"/>
  <c r="K138" i="2" s="1"/>
  <c r="J138" i="2" s="1"/>
  <c r="AE139" i="2"/>
  <c r="K139" i="2" s="1"/>
  <c r="J139" i="2" s="1"/>
  <c r="AE140" i="2"/>
  <c r="K140" i="2" s="1"/>
  <c r="J140" i="2" s="1"/>
  <c r="AE141" i="2"/>
  <c r="AE142" i="2"/>
  <c r="AE143" i="2"/>
  <c r="K143" i="2" s="1"/>
  <c r="J143" i="2" s="1"/>
  <c r="AE144" i="2"/>
  <c r="AE145" i="2"/>
  <c r="AE146" i="2"/>
  <c r="K146" i="2" s="1"/>
  <c r="J146" i="2" s="1"/>
  <c r="AE147" i="2"/>
  <c r="K147" i="2" s="1"/>
  <c r="J147" i="2" s="1"/>
  <c r="AE148" i="2"/>
  <c r="K148" i="2" s="1"/>
  <c r="J148" i="2" s="1"/>
  <c r="AE149" i="2"/>
  <c r="AE150" i="2"/>
  <c r="AE151" i="2"/>
  <c r="K151" i="2" s="1"/>
  <c r="J151" i="2" s="1"/>
  <c r="AE152" i="2"/>
  <c r="AE153" i="2"/>
  <c r="AE154" i="2"/>
  <c r="K154" i="2" s="1"/>
  <c r="J154" i="2" s="1"/>
  <c r="AE155" i="2"/>
  <c r="K155" i="2" s="1"/>
  <c r="J155" i="2" s="1"/>
  <c r="AE156" i="2"/>
  <c r="K156" i="2" s="1"/>
  <c r="J156" i="2" s="1"/>
  <c r="AE157" i="2"/>
  <c r="AE158" i="2"/>
  <c r="AE159" i="2"/>
  <c r="K159" i="2" s="1"/>
  <c r="J159" i="2" s="1"/>
  <c r="AE160" i="2"/>
  <c r="AE161" i="2"/>
  <c r="AE162" i="2"/>
  <c r="K162" i="2" s="1"/>
  <c r="J162" i="2" s="1"/>
  <c r="AE163" i="2"/>
  <c r="K163" i="2" s="1"/>
  <c r="J163" i="2" s="1"/>
  <c r="AE164" i="2"/>
  <c r="K164" i="2" s="1"/>
  <c r="J164" i="2" s="1"/>
  <c r="AE165" i="2"/>
  <c r="AE166" i="2"/>
  <c r="AE167" i="2"/>
  <c r="K167" i="2" s="1"/>
  <c r="J167" i="2" s="1"/>
  <c r="AE168" i="2"/>
  <c r="AE169" i="2"/>
  <c r="AE170" i="2"/>
  <c r="K170" i="2" s="1"/>
  <c r="J170" i="2" s="1"/>
  <c r="AE171" i="2"/>
  <c r="K171" i="2" s="1"/>
  <c r="J171" i="2" s="1"/>
  <c r="AE172" i="2"/>
  <c r="K172" i="2" s="1"/>
  <c r="J172" i="2" s="1"/>
  <c r="AE173" i="2"/>
  <c r="AE174" i="2"/>
  <c r="AE175" i="2"/>
  <c r="K175" i="2" s="1"/>
  <c r="J175" i="2" s="1"/>
  <c r="AE176" i="2"/>
  <c r="AE177" i="2"/>
  <c r="AE178" i="2"/>
  <c r="K178" i="2" s="1"/>
  <c r="J178" i="2" s="1"/>
  <c r="AE179" i="2"/>
  <c r="K179" i="2" s="1"/>
  <c r="J179" i="2" s="1"/>
  <c r="AE180" i="2"/>
  <c r="K180" i="2" s="1"/>
  <c r="J180" i="2" s="1"/>
  <c r="AE181" i="2"/>
  <c r="AE182" i="2"/>
  <c r="AE183" i="2"/>
  <c r="K183" i="2" s="1"/>
  <c r="J183" i="2" s="1"/>
  <c r="AE184" i="2"/>
  <c r="AE185" i="2"/>
  <c r="AE186" i="2"/>
  <c r="K186" i="2" s="1"/>
  <c r="J186" i="2" s="1"/>
  <c r="AE187" i="2"/>
  <c r="K187" i="2" s="1"/>
  <c r="J187" i="2" s="1"/>
  <c r="AE188" i="2"/>
  <c r="K188" i="2" s="1"/>
  <c r="J188" i="2" s="1"/>
  <c r="AE189" i="2"/>
  <c r="AE190" i="2"/>
  <c r="AE191" i="2"/>
  <c r="K191" i="2" s="1"/>
  <c r="J191" i="2" s="1"/>
  <c r="AE192" i="2"/>
  <c r="AE193" i="2"/>
  <c r="AE194" i="2"/>
  <c r="K194" i="2" s="1"/>
  <c r="J194" i="2" s="1"/>
  <c r="AE195" i="2"/>
  <c r="K195" i="2" s="1"/>
  <c r="J195" i="2" s="1"/>
  <c r="AE196" i="2"/>
  <c r="K196" i="2" s="1"/>
  <c r="J196" i="2" s="1"/>
  <c r="AE197" i="2"/>
  <c r="AE198" i="2"/>
  <c r="AE199" i="2"/>
  <c r="K199" i="2" s="1"/>
  <c r="J199" i="2" s="1"/>
  <c r="AE200" i="2"/>
  <c r="AE201" i="2"/>
  <c r="AE202" i="2"/>
  <c r="K202" i="2" s="1"/>
  <c r="J202" i="2" s="1"/>
  <c r="AE203" i="2"/>
  <c r="K203" i="2" s="1"/>
  <c r="J203" i="2" s="1"/>
  <c r="AE204" i="2"/>
  <c r="K204" i="2" s="1"/>
  <c r="J204" i="2" s="1"/>
  <c r="AE205" i="2"/>
  <c r="AE206" i="2"/>
  <c r="AE207" i="2"/>
  <c r="K207" i="2" s="1"/>
  <c r="J207" i="2" s="1"/>
  <c r="AE208" i="2"/>
  <c r="AE209" i="2"/>
  <c r="AE210" i="2"/>
  <c r="K210" i="2" s="1"/>
  <c r="J210" i="2" s="1"/>
  <c r="AE211" i="2"/>
  <c r="K211" i="2" s="1"/>
  <c r="J211" i="2" s="1"/>
  <c r="AE212" i="2"/>
  <c r="K212" i="2" s="1"/>
  <c r="J212" i="2" s="1"/>
  <c r="AE213" i="2"/>
  <c r="AE214" i="2"/>
  <c r="AE215" i="2"/>
  <c r="K215" i="2" s="1"/>
  <c r="J215" i="2" s="1"/>
  <c r="AE216" i="2"/>
  <c r="AE217" i="2"/>
  <c r="AE218" i="2"/>
  <c r="K218" i="2" s="1"/>
  <c r="J218" i="2" s="1"/>
  <c r="AE219" i="2"/>
  <c r="K219" i="2" s="1"/>
  <c r="J219" i="2" s="1"/>
  <c r="AE220" i="2"/>
  <c r="K220" i="2" s="1"/>
  <c r="J220" i="2" s="1"/>
  <c r="AE221" i="2"/>
  <c r="AE222" i="2"/>
  <c r="AE223" i="2"/>
  <c r="K223" i="2" s="1"/>
  <c r="J223" i="2" s="1"/>
  <c r="AE224" i="2"/>
  <c r="AE225" i="2"/>
  <c r="AE226" i="2"/>
  <c r="AE227" i="2"/>
  <c r="K227" i="2" s="1"/>
  <c r="J227" i="2" s="1"/>
  <c r="AE228" i="2"/>
  <c r="AE229" i="2"/>
  <c r="AE230" i="2"/>
  <c r="AE231" i="2"/>
  <c r="K231" i="2" s="1"/>
  <c r="J231" i="2" s="1"/>
  <c r="AE232" i="2"/>
  <c r="AE233" i="2"/>
  <c r="AE234" i="2"/>
  <c r="K234" i="2" s="1"/>
  <c r="J234" i="2" s="1"/>
  <c r="AE235" i="2"/>
  <c r="K235" i="2" s="1"/>
  <c r="J235" i="2" s="1"/>
  <c r="AE236" i="2"/>
  <c r="K236" i="2" s="1"/>
  <c r="J236" i="2" s="1"/>
  <c r="AE237" i="2"/>
  <c r="AE238" i="2"/>
  <c r="AE239" i="2"/>
  <c r="K239" i="2" s="1"/>
  <c r="J239" i="2" s="1"/>
  <c r="AE240" i="2"/>
  <c r="AE241" i="2"/>
  <c r="AE242" i="2"/>
  <c r="K242" i="2" s="1"/>
  <c r="J242" i="2" s="1"/>
  <c r="AE243" i="2"/>
  <c r="K243" i="2" s="1"/>
  <c r="J243" i="2" s="1"/>
  <c r="AE244" i="2"/>
  <c r="K244" i="2" s="1"/>
  <c r="J244" i="2" s="1"/>
  <c r="AE245" i="2"/>
  <c r="AE246" i="2"/>
  <c r="AE247" i="2"/>
  <c r="K247" i="2" s="1"/>
  <c r="J247" i="2" s="1"/>
  <c r="AE248" i="2"/>
  <c r="AE249" i="2"/>
  <c r="AE250" i="2"/>
  <c r="K250" i="2" s="1"/>
  <c r="J250" i="2" s="1"/>
  <c r="AE251" i="2"/>
  <c r="K251" i="2" s="1"/>
  <c r="J251" i="2" s="1"/>
  <c r="AE252" i="2"/>
  <c r="K252" i="2" s="1"/>
  <c r="J252" i="2" s="1"/>
  <c r="AE253" i="2"/>
  <c r="AE254" i="2"/>
  <c r="AE255" i="2"/>
  <c r="K255" i="2" s="1"/>
  <c r="J255" i="2" s="1"/>
  <c r="AE256" i="2"/>
  <c r="AE257" i="2"/>
  <c r="AE258" i="2"/>
  <c r="K258" i="2" s="1"/>
  <c r="J258" i="2" s="1"/>
  <c r="AE259" i="2"/>
  <c r="K259" i="2" s="1"/>
  <c r="J259" i="2" s="1"/>
  <c r="AE260" i="2"/>
  <c r="K260" i="2" s="1"/>
  <c r="J260" i="2" s="1"/>
  <c r="AE261" i="2"/>
  <c r="AE262" i="2"/>
  <c r="AE263" i="2"/>
  <c r="K263" i="2" s="1"/>
  <c r="J263" i="2" s="1"/>
  <c r="AE264" i="2"/>
  <c r="AE265" i="2"/>
  <c r="AE266" i="2"/>
  <c r="K266" i="2" s="1"/>
  <c r="J266" i="2" s="1"/>
  <c r="AE267" i="2"/>
  <c r="K267" i="2" s="1"/>
  <c r="J267" i="2" s="1"/>
  <c r="AE268" i="2"/>
  <c r="K268" i="2" s="1"/>
  <c r="J268" i="2" s="1"/>
  <c r="AE269" i="2"/>
  <c r="AE270" i="2"/>
  <c r="AE271" i="2"/>
  <c r="K271" i="2" s="1"/>
  <c r="J271" i="2" s="1"/>
  <c r="AE272" i="2"/>
  <c r="AE273" i="2"/>
  <c r="AE274" i="2"/>
  <c r="K274" i="2" s="1"/>
  <c r="J274" i="2" s="1"/>
  <c r="AE275" i="2"/>
  <c r="K275" i="2" s="1"/>
  <c r="J275" i="2" s="1"/>
  <c r="AE276" i="2"/>
  <c r="K276" i="2" s="1"/>
  <c r="J276" i="2" s="1"/>
  <c r="AE277" i="2"/>
  <c r="AE278" i="2"/>
  <c r="AE279" i="2"/>
  <c r="K279" i="2" s="1"/>
  <c r="J279" i="2" s="1"/>
  <c r="AE280" i="2"/>
  <c r="AE281" i="2"/>
  <c r="AE282" i="2"/>
  <c r="K282" i="2" s="1"/>
  <c r="J282" i="2" s="1"/>
  <c r="AE283" i="2"/>
  <c r="K283" i="2" s="1"/>
  <c r="J283" i="2" s="1"/>
  <c r="AE284" i="2"/>
  <c r="K284" i="2" s="1"/>
  <c r="J284" i="2" s="1"/>
  <c r="AE285" i="2"/>
  <c r="AE286" i="2"/>
  <c r="AE287" i="2"/>
  <c r="K287" i="2" s="1"/>
  <c r="J287" i="2" s="1"/>
  <c r="AE288" i="2"/>
  <c r="AE289" i="2"/>
  <c r="AE290" i="2"/>
  <c r="K290" i="2" s="1"/>
  <c r="J290" i="2" s="1"/>
  <c r="AE291" i="2"/>
  <c r="K291" i="2" s="1"/>
  <c r="J291" i="2" s="1"/>
  <c r="AE292" i="2"/>
  <c r="K292" i="2" s="1"/>
  <c r="J292" i="2" s="1"/>
  <c r="AE293" i="2"/>
  <c r="AE294" i="2"/>
  <c r="AE295" i="2"/>
  <c r="K295" i="2" s="1"/>
  <c r="J295" i="2" s="1"/>
  <c r="AE296" i="2"/>
  <c r="AE297" i="2"/>
  <c r="AE298" i="2"/>
  <c r="K298" i="2" s="1"/>
  <c r="J298" i="2" s="1"/>
  <c r="AE299" i="2"/>
  <c r="K299" i="2" s="1"/>
  <c r="J299" i="2" s="1"/>
  <c r="AE300" i="2"/>
  <c r="K300" i="2" s="1"/>
  <c r="J300" i="2" s="1"/>
  <c r="AE301" i="2"/>
  <c r="AE302" i="2"/>
  <c r="AE303" i="2"/>
  <c r="K303" i="2" s="1"/>
  <c r="J303" i="2" s="1"/>
  <c r="AE304" i="2"/>
  <c r="AE305" i="2"/>
  <c r="AE306" i="2"/>
  <c r="K306" i="2" s="1"/>
  <c r="J306" i="2" s="1"/>
  <c r="AE307" i="2"/>
  <c r="K307" i="2" s="1"/>
  <c r="J307" i="2" s="1"/>
  <c r="AE308" i="2"/>
  <c r="K308" i="2" s="1"/>
  <c r="J308" i="2" s="1"/>
  <c r="AE309" i="2"/>
  <c r="AE310" i="2"/>
  <c r="AE311" i="2"/>
  <c r="K311" i="2" s="1"/>
  <c r="J311" i="2" s="1"/>
  <c r="AE312" i="2"/>
  <c r="AE313" i="2"/>
  <c r="AE314" i="2"/>
  <c r="K314" i="2" s="1"/>
  <c r="J314" i="2" s="1"/>
  <c r="AE315" i="2"/>
  <c r="K315" i="2" s="1"/>
  <c r="J315" i="2" s="1"/>
  <c r="AE316" i="2"/>
  <c r="K316" i="2" s="1"/>
  <c r="J316" i="2" s="1"/>
  <c r="AE317" i="2"/>
  <c r="AE318" i="2"/>
  <c r="AE319" i="2"/>
  <c r="K319" i="2" s="1"/>
  <c r="J319" i="2" s="1"/>
  <c r="AE320" i="2"/>
  <c r="AE321" i="2"/>
  <c r="AE322" i="2"/>
  <c r="K322" i="2" s="1"/>
  <c r="J322" i="2" s="1"/>
  <c r="AE323" i="2"/>
  <c r="K323" i="2" s="1"/>
  <c r="J323" i="2" s="1"/>
  <c r="AE324" i="2"/>
  <c r="K324" i="2" s="1"/>
  <c r="J324" i="2" s="1"/>
  <c r="AE325" i="2"/>
  <c r="AE326" i="2"/>
  <c r="AE327" i="2"/>
  <c r="K327" i="2" s="1"/>
  <c r="J327" i="2" s="1"/>
  <c r="AE328" i="2"/>
  <c r="AE329" i="2"/>
  <c r="AE330" i="2"/>
  <c r="K330" i="2" s="1"/>
  <c r="J330" i="2" s="1"/>
  <c r="AE331" i="2"/>
  <c r="K331" i="2" s="1"/>
  <c r="J331" i="2" s="1"/>
  <c r="AE332" i="2"/>
  <c r="K332" i="2" s="1"/>
  <c r="J332" i="2" s="1"/>
  <c r="AE333" i="2"/>
  <c r="AE334" i="2"/>
  <c r="AE335" i="2"/>
  <c r="K335" i="2" s="1"/>
  <c r="J335" i="2" s="1"/>
  <c r="AE336" i="2"/>
  <c r="AE337" i="2"/>
  <c r="AE338" i="2"/>
  <c r="K338" i="2" s="1"/>
  <c r="J338" i="2" s="1"/>
  <c r="AE339" i="2"/>
  <c r="K339" i="2" s="1"/>
  <c r="J339" i="2" s="1"/>
  <c r="AE340" i="2"/>
  <c r="K340" i="2" s="1"/>
  <c r="J340" i="2" s="1"/>
  <c r="AE341" i="2"/>
  <c r="AE342" i="2"/>
  <c r="AE343" i="2"/>
  <c r="K343" i="2" s="1"/>
  <c r="J343" i="2" s="1"/>
  <c r="AE344" i="2"/>
  <c r="AE345" i="2"/>
  <c r="AE346" i="2"/>
  <c r="K346" i="2" s="1"/>
  <c r="J346" i="2" s="1"/>
  <c r="AE347" i="2"/>
  <c r="K347" i="2" s="1"/>
  <c r="J347" i="2" s="1"/>
  <c r="AE348" i="2"/>
  <c r="K348" i="2" s="1"/>
  <c r="J348" i="2" s="1"/>
  <c r="AE349" i="2"/>
  <c r="AE350" i="2"/>
  <c r="AE351" i="2"/>
  <c r="K351" i="2" s="1"/>
  <c r="J351" i="2" s="1"/>
  <c r="AE352" i="2"/>
  <c r="AE353" i="2"/>
  <c r="AE354" i="2"/>
  <c r="K354" i="2" s="1"/>
  <c r="J354" i="2" s="1"/>
  <c r="AE355" i="2"/>
  <c r="K355" i="2" s="1"/>
  <c r="J355" i="2" s="1"/>
  <c r="AE356" i="2"/>
  <c r="K356" i="2" s="1"/>
  <c r="J356" i="2" s="1"/>
  <c r="AE357" i="2"/>
  <c r="AE358" i="2"/>
  <c r="AE359" i="2"/>
  <c r="K359" i="2" s="1"/>
  <c r="J359" i="2" s="1"/>
  <c r="AE360" i="2"/>
  <c r="AE361" i="2"/>
  <c r="AE362" i="2"/>
  <c r="K362" i="2" s="1"/>
  <c r="J362" i="2" s="1"/>
  <c r="AE363" i="2"/>
  <c r="K363" i="2" s="1"/>
  <c r="J363" i="2" s="1"/>
  <c r="AE364" i="2"/>
  <c r="K364" i="2" s="1"/>
  <c r="J364" i="2" s="1"/>
  <c r="AE365" i="2"/>
  <c r="AE366" i="2"/>
  <c r="AE367" i="2"/>
  <c r="K367" i="2" s="1"/>
  <c r="J367" i="2" s="1"/>
  <c r="AE368" i="2"/>
  <c r="AE369" i="2"/>
  <c r="AE370" i="2"/>
  <c r="K370" i="2" s="1"/>
  <c r="J370" i="2" s="1"/>
  <c r="AE371" i="2"/>
  <c r="K371" i="2" s="1"/>
  <c r="J371" i="2" s="1"/>
  <c r="AE372" i="2"/>
  <c r="K372" i="2" s="1"/>
  <c r="J372" i="2" s="1"/>
  <c r="AE373" i="2"/>
  <c r="AE374" i="2"/>
  <c r="AE375" i="2"/>
  <c r="K375" i="2" s="1"/>
  <c r="J375" i="2" s="1"/>
  <c r="AE376" i="2"/>
  <c r="AE377" i="2"/>
  <c r="AE378" i="2"/>
  <c r="K378" i="2" s="1"/>
  <c r="J378" i="2" s="1"/>
  <c r="AE379" i="2"/>
  <c r="K379" i="2" s="1"/>
  <c r="J379" i="2" s="1"/>
  <c r="AE380" i="2"/>
  <c r="K380" i="2" s="1"/>
  <c r="J380" i="2" s="1"/>
  <c r="AE381" i="2"/>
  <c r="AE382" i="2"/>
  <c r="AE383" i="2"/>
  <c r="K383" i="2" s="1"/>
  <c r="J383" i="2" s="1"/>
  <c r="AE384" i="2"/>
  <c r="AE385" i="2"/>
  <c r="AE386" i="2"/>
  <c r="K386" i="2" s="1"/>
  <c r="J386" i="2" s="1"/>
  <c r="AE387" i="2"/>
  <c r="K387" i="2" s="1"/>
  <c r="J387" i="2" s="1"/>
  <c r="AE388" i="2"/>
  <c r="K388" i="2" s="1"/>
  <c r="J388" i="2" s="1"/>
  <c r="AE389" i="2"/>
  <c r="AE390" i="2"/>
  <c r="AE391" i="2"/>
  <c r="K391" i="2" s="1"/>
  <c r="J391" i="2" s="1"/>
  <c r="AE392" i="2"/>
  <c r="AE393" i="2"/>
  <c r="AE394" i="2"/>
  <c r="K394" i="2" s="1"/>
  <c r="J394" i="2" s="1"/>
  <c r="AE395" i="2"/>
  <c r="K395" i="2" s="1"/>
  <c r="J395" i="2" s="1"/>
  <c r="AE396" i="2"/>
  <c r="K396" i="2" s="1"/>
  <c r="J396" i="2" s="1"/>
  <c r="AE397" i="2"/>
  <c r="AE398" i="2"/>
  <c r="AE399" i="2"/>
  <c r="K399" i="2" s="1"/>
  <c r="J399" i="2" s="1"/>
  <c r="AE400" i="2"/>
  <c r="AE401" i="2"/>
  <c r="AE402" i="2"/>
  <c r="K402" i="2" s="1"/>
  <c r="J402" i="2" s="1"/>
  <c r="AE403" i="2"/>
  <c r="K403" i="2" s="1"/>
  <c r="J403" i="2" s="1"/>
  <c r="AE404" i="2"/>
  <c r="K404" i="2" s="1"/>
  <c r="J404" i="2" s="1"/>
  <c r="AE405" i="2"/>
  <c r="AE406" i="2"/>
  <c r="AE407" i="2"/>
  <c r="K407" i="2" s="1"/>
  <c r="J407" i="2" s="1"/>
  <c r="AE408" i="2"/>
  <c r="AE409" i="2"/>
  <c r="AE410" i="2"/>
  <c r="K410" i="2" s="1"/>
  <c r="J410" i="2" s="1"/>
  <c r="AE411" i="2"/>
  <c r="K411" i="2" s="1"/>
  <c r="J411" i="2" s="1"/>
  <c r="AE412" i="2"/>
  <c r="K412" i="2" s="1"/>
  <c r="J412" i="2" s="1"/>
  <c r="AE413" i="2"/>
  <c r="AE414" i="2"/>
  <c r="AE415" i="2"/>
  <c r="K415" i="2" s="1"/>
  <c r="J415" i="2" s="1"/>
  <c r="AE416" i="2"/>
  <c r="AE417" i="2"/>
  <c r="AE418" i="2"/>
  <c r="K418" i="2" s="1"/>
  <c r="J418" i="2" s="1"/>
  <c r="AE419" i="2"/>
  <c r="K419" i="2" s="1"/>
  <c r="J419" i="2" s="1"/>
  <c r="AE420" i="2"/>
  <c r="K420" i="2" s="1"/>
  <c r="J420" i="2" s="1"/>
  <c r="AE421" i="2"/>
  <c r="AE422" i="2"/>
  <c r="AE423" i="2"/>
  <c r="K423" i="2" s="1"/>
  <c r="J423" i="2" s="1"/>
  <c r="AE424" i="2"/>
  <c r="AE425" i="2"/>
  <c r="AE426" i="2"/>
  <c r="K426" i="2" s="1"/>
  <c r="J426" i="2" s="1"/>
  <c r="AE427" i="2"/>
  <c r="K427" i="2" s="1"/>
  <c r="J427" i="2" s="1"/>
  <c r="AE428" i="2"/>
  <c r="K428" i="2" s="1"/>
  <c r="J428" i="2" s="1"/>
  <c r="AE429" i="2"/>
  <c r="AE430" i="2"/>
  <c r="AE431" i="2"/>
  <c r="K431" i="2" s="1"/>
  <c r="J431" i="2" s="1"/>
  <c r="AE432" i="2"/>
  <c r="AE433" i="2"/>
  <c r="AE434" i="2"/>
  <c r="K434" i="2" s="1"/>
  <c r="J434" i="2" s="1"/>
  <c r="AE435" i="2"/>
  <c r="K435" i="2" s="1"/>
  <c r="J435" i="2" s="1"/>
  <c r="AE436" i="2"/>
  <c r="K436" i="2" s="1"/>
  <c r="J436" i="2" s="1"/>
  <c r="AE437" i="2"/>
  <c r="AE438" i="2"/>
  <c r="AE439" i="2"/>
  <c r="K439" i="2" s="1"/>
  <c r="J439" i="2" s="1"/>
  <c r="AE440" i="2"/>
  <c r="AE441" i="2"/>
  <c r="AE442" i="2"/>
  <c r="K442" i="2" s="1"/>
  <c r="J442" i="2" s="1"/>
  <c r="AE443" i="2"/>
  <c r="K443" i="2" s="1"/>
  <c r="J443" i="2" s="1"/>
  <c r="AE444" i="2"/>
  <c r="K444" i="2" s="1"/>
  <c r="J444" i="2" s="1"/>
  <c r="AE445" i="2"/>
  <c r="AE446" i="2"/>
  <c r="AE447" i="2"/>
  <c r="K447" i="2" s="1"/>
  <c r="J447" i="2" s="1"/>
  <c r="AE448" i="2"/>
  <c r="AE449" i="2"/>
  <c r="AE450" i="2"/>
  <c r="K450" i="2" s="1"/>
  <c r="J450" i="2" s="1"/>
  <c r="AE451" i="2"/>
  <c r="K451" i="2" s="1"/>
  <c r="J451" i="2" s="1"/>
  <c r="AE452" i="2"/>
  <c r="K452" i="2" s="1"/>
  <c r="J452" i="2" s="1"/>
  <c r="AE453" i="2"/>
  <c r="AE454" i="2"/>
  <c r="AE455" i="2"/>
  <c r="K455" i="2" s="1"/>
  <c r="J455" i="2" s="1"/>
  <c r="AE456" i="2"/>
  <c r="AE457" i="2"/>
  <c r="AE458" i="2"/>
  <c r="K458" i="2" s="1"/>
  <c r="J458" i="2" s="1"/>
  <c r="AE459" i="2"/>
  <c r="K459" i="2" s="1"/>
  <c r="J459" i="2" s="1"/>
  <c r="AE460" i="2"/>
  <c r="K460" i="2" s="1"/>
  <c r="J460" i="2" s="1"/>
  <c r="AE461" i="2"/>
  <c r="AE462" i="2"/>
  <c r="AE463" i="2"/>
  <c r="K463" i="2" s="1"/>
  <c r="J463" i="2" s="1"/>
  <c r="AE464" i="2"/>
  <c r="AE465" i="2"/>
  <c r="AE466" i="2"/>
  <c r="K466" i="2" s="1"/>
  <c r="J466" i="2" s="1"/>
  <c r="AE467" i="2"/>
  <c r="K467" i="2" s="1"/>
  <c r="J467" i="2" s="1"/>
  <c r="AE468" i="2"/>
  <c r="K468" i="2" s="1"/>
  <c r="J468" i="2" s="1"/>
  <c r="AE469" i="2"/>
  <c r="AE470" i="2"/>
  <c r="AE471" i="2"/>
  <c r="K471" i="2" s="1"/>
  <c r="J471" i="2" s="1"/>
  <c r="AE472" i="2"/>
  <c r="AE473" i="2"/>
  <c r="AE474" i="2"/>
  <c r="K474" i="2" s="1"/>
  <c r="J474" i="2" s="1"/>
  <c r="AE475" i="2"/>
  <c r="K475" i="2" s="1"/>
  <c r="J475" i="2" s="1"/>
  <c r="AE476" i="2"/>
  <c r="K476" i="2" s="1"/>
  <c r="J476" i="2" s="1"/>
  <c r="AE477" i="2"/>
  <c r="AE478" i="2"/>
  <c r="AE479" i="2"/>
  <c r="K479" i="2" s="1"/>
  <c r="J479" i="2" s="1"/>
  <c r="AE480" i="2"/>
  <c r="AE481" i="2"/>
  <c r="AE482" i="2"/>
  <c r="K482" i="2" s="1"/>
  <c r="J482" i="2" s="1"/>
  <c r="AE483" i="2"/>
  <c r="K483" i="2" s="1"/>
  <c r="J483" i="2" s="1"/>
  <c r="AE484" i="2"/>
  <c r="K484" i="2" s="1"/>
  <c r="J484" i="2" s="1"/>
  <c r="AE485" i="2"/>
  <c r="AE486" i="2"/>
  <c r="AE487" i="2"/>
  <c r="K487" i="2" s="1"/>
  <c r="J487" i="2" s="1"/>
  <c r="AE488" i="2"/>
  <c r="AE489" i="2"/>
  <c r="AE490" i="2"/>
  <c r="K490" i="2" s="1"/>
  <c r="J490" i="2" s="1"/>
  <c r="AE491" i="2"/>
  <c r="K491" i="2" s="1"/>
  <c r="J491" i="2" s="1"/>
  <c r="AE492" i="2"/>
  <c r="K492" i="2" s="1"/>
  <c r="J492" i="2" s="1"/>
  <c r="AE493" i="2"/>
  <c r="AE494" i="2"/>
  <c r="AE495" i="2"/>
  <c r="K495" i="2" s="1"/>
  <c r="J495" i="2" s="1"/>
  <c r="AE496" i="2"/>
  <c r="AE497" i="2"/>
  <c r="AE498" i="2"/>
  <c r="K498" i="2" s="1"/>
  <c r="J498" i="2" s="1"/>
  <c r="AE499" i="2"/>
  <c r="K499" i="2" s="1"/>
  <c r="J499" i="2" s="1"/>
  <c r="AE500" i="2"/>
  <c r="K500" i="2" s="1"/>
  <c r="J500" i="2" s="1"/>
  <c r="AE501" i="2"/>
  <c r="AE502" i="2"/>
  <c r="AE503" i="2"/>
  <c r="K503" i="2" s="1"/>
  <c r="J503" i="2" s="1"/>
  <c r="AE504" i="2"/>
  <c r="AE505" i="2"/>
  <c r="AE506" i="2"/>
  <c r="K506" i="2" s="1"/>
  <c r="J506" i="2" s="1"/>
  <c r="AE507" i="2"/>
  <c r="K507" i="2" s="1"/>
  <c r="J507" i="2" s="1"/>
  <c r="AE508" i="2"/>
  <c r="K508" i="2" s="1"/>
  <c r="J508" i="2" s="1"/>
  <c r="AE509" i="2"/>
  <c r="AE510" i="2"/>
  <c r="AE511" i="2"/>
  <c r="K511" i="2" s="1"/>
  <c r="J511" i="2" s="1"/>
  <c r="AE512" i="2"/>
  <c r="AE513" i="2"/>
  <c r="AE514" i="2"/>
  <c r="K514" i="2" s="1"/>
  <c r="J514" i="2" s="1"/>
  <c r="AE515" i="2"/>
  <c r="K515" i="2" s="1"/>
  <c r="J515" i="2" s="1"/>
  <c r="AE516" i="2"/>
  <c r="K516" i="2" s="1"/>
  <c r="J516" i="2" s="1"/>
  <c r="AE517" i="2"/>
  <c r="AE518" i="2"/>
  <c r="AE519" i="2"/>
  <c r="K519" i="2" s="1"/>
  <c r="J519" i="2" s="1"/>
  <c r="AE520" i="2"/>
  <c r="AE521" i="2"/>
  <c r="AE522" i="2"/>
  <c r="K522" i="2" s="1"/>
  <c r="J522" i="2" s="1"/>
  <c r="AE523" i="2"/>
  <c r="K523" i="2" s="1"/>
  <c r="J523" i="2" s="1"/>
  <c r="AE524" i="2"/>
  <c r="K524" i="2" s="1"/>
  <c r="J524" i="2" s="1"/>
  <c r="AE525" i="2"/>
  <c r="AE526" i="2"/>
  <c r="AE527" i="2"/>
  <c r="K527" i="2" s="1"/>
  <c r="J527" i="2" s="1"/>
  <c r="AE528" i="2"/>
  <c r="AE529" i="2"/>
  <c r="AE530" i="2"/>
  <c r="K530" i="2" s="1"/>
  <c r="J530" i="2" s="1"/>
  <c r="AE531" i="2"/>
  <c r="K531" i="2" s="1"/>
  <c r="J531" i="2" s="1"/>
  <c r="AE532" i="2"/>
  <c r="K532" i="2" s="1"/>
  <c r="J532" i="2" s="1"/>
  <c r="AE533" i="2"/>
  <c r="AE534" i="2"/>
  <c r="AE535" i="2"/>
  <c r="K535" i="2" s="1"/>
  <c r="J535" i="2" s="1"/>
  <c r="AE536" i="2"/>
  <c r="AE537" i="2"/>
  <c r="AE538" i="2"/>
  <c r="K538" i="2" s="1"/>
  <c r="J538" i="2" s="1"/>
  <c r="AE539" i="2"/>
  <c r="K539" i="2" s="1"/>
  <c r="J539" i="2" s="1"/>
  <c r="AE540" i="2"/>
  <c r="K540" i="2" s="1"/>
  <c r="J540" i="2" s="1"/>
  <c r="AE541" i="2"/>
  <c r="AE542" i="2"/>
  <c r="AE543" i="2"/>
  <c r="K543" i="2" s="1"/>
  <c r="J543" i="2" s="1"/>
  <c r="AE544" i="2"/>
  <c r="AE545" i="2"/>
  <c r="AE546" i="2"/>
  <c r="K546" i="2" s="1"/>
  <c r="J546" i="2" s="1"/>
  <c r="AE547" i="2"/>
  <c r="K547" i="2" s="1"/>
  <c r="J547" i="2" s="1"/>
  <c r="AE548" i="2"/>
  <c r="K548" i="2" s="1"/>
  <c r="J548" i="2" s="1"/>
  <c r="AE549" i="2"/>
  <c r="AE550" i="2"/>
  <c r="AE551" i="2"/>
  <c r="K551" i="2" s="1"/>
  <c r="J551" i="2" s="1"/>
  <c r="AE552" i="2"/>
  <c r="AE553" i="2"/>
  <c r="AE554" i="2"/>
  <c r="K554" i="2" s="1"/>
  <c r="J554" i="2" s="1"/>
  <c r="AE555" i="2"/>
  <c r="K555" i="2" s="1"/>
  <c r="J555" i="2" s="1"/>
  <c r="AE556" i="2"/>
  <c r="K556" i="2" s="1"/>
  <c r="J556" i="2" s="1"/>
  <c r="AE557" i="2"/>
  <c r="AE558" i="2"/>
  <c r="AE559" i="2"/>
  <c r="K559" i="2" s="1"/>
  <c r="J559" i="2" s="1"/>
  <c r="AE560" i="2"/>
  <c r="AE561" i="2"/>
  <c r="AE562" i="2"/>
  <c r="K562" i="2" s="1"/>
  <c r="J562" i="2" s="1"/>
  <c r="AE563" i="2"/>
  <c r="K563" i="2" s="1"/>
  <c r="J563" i="2" s="1"/>
  <c r="AE564" i="2"/>
  <c r="K564" i="2" s="1"/>
  <c r="J564" i="2" s="1"/>
  <c r="AE565" i="2"/>
  <c r="AE566" i="2"/>
  <c r="AE567" i="2"/>
  <c r="K567" i="2" s="1"/>
  <c r="J567" i="2" s="1"/>
  <c r="AE568" i="2"/>
  <c r="AE569" i="2"/>
  <c r="AE570" i="2"/>
  <c r="K570" i="2" s="1"/>
  <c r="J570" i="2" s="1"/>
  <c r="AE571" i="2"/>
  <c r="K571" i="2" s="1"/>
  <c r="J571" i="2" s="1"/>
  <c r="AE572" i="2"/>
  <c r="K572" i="2" s="1"/>
  <c r="J572" i="2" s="1"/>
  <c r="AE573" i="2"/>
  <c r="AE574" i="2"/>
  <c r="AE575" i="2"/>
  <c r="K575" i="2" s="1"/>
  <c r="J575" i="2" s="1"/>
  <c r="AE576" i="2"/>
  <c r="AE577" i="2"/>
  <c r="AE578" i="2"/>
  <c r="K578" i="2" s="1"/>
  <c r="J578" i="2" s="1"/>
  <c r="AE579" i="2"/>
  <c r="K579" i="2" s="1"/>
  <c r="J579" i="2" s="1"/>
  <c r="AE580" i="2"/>
  <c r="K580" i="2" s="1"/>
  <c r="J580" i="2" s="1"/>
  <c r="AE581" i="2"/>
  <c r="AE582" i="2"/>
  <c r="AE583" i="2"/>
  <c r="K583" i="2" s="1"/>
  <c r="J583" i="2" s="1"/>
  <c r="AE584" i="2"/>
  <c r="AE585" i="2"/>
  <c r="AE586" i="2"/>
  <c r="K586" i="2" s="1"/>
  <c r="J586" i="2" s="1"/>
  <c r="AE587" i="2"/>
  <c r="K587" i="2" s="1"/>
  <c r="J587" i="2" s="1"/>
  <c r="AE588" i="2"/>
  <c r="K588" i="2" s="1"/>
  <c r="J588" i="2" s="1"/>
  <c r="AE589" i="2"/>
  <c r="AE590" i="2"/>
  <c r="AE591" i="2"/>
  <c r="K591" i="2" s="1"/>
  <c r="J591" i="2" s="1"/>
  <c r="AE592" i="2"/>
  <c r="AE593" i="2"/>
  <c r="AE594" i="2"/>
  <c r="K594" i="2" s="1"/>
  <c r="J594" i="2" s="1"/>
  <c r="AE595" i="2"/>
  <c r="K595" i="2" s="1"/>
  <c r="J595" i="2" s="1"/>
  <c r="AE596" i="2"/>
  <c r="K596" i="2" s="1"/>
  <c r="J596" i="2" s="1"/>
  <c r="AE597" i="2"/>
  <c r="AE598" i="2"/>
  <c r="AE599" i="2"/>
  <c r="K599" i="2" s="1"/>
  <c r="J599" i="2" s="1"/>
  <c r="AE600" i="2"/>
  <c r="AE601" i="2"/>
  <c r="AE602" i="2"/>
  <c r="K602" i="2" s="1"/>
  <c r="J602" i="2" s="1"/>
  <c r="AE603" i="2"/>
  <c r="K603" i="2" s="1"/>
  <c r="J603" i="2" s="1"/>
  <c r="AE604" i="2"/>
  <c r="K604" i="2" s="1"/>
  <c r="J604" i="2" s="1"/>
  <c r="AE605" i="2"/>
  <c r="AE606" i="2"/>
  <c r="AE607" i="2"/>
  <c r="K607" i="2" s="1"/>
  <c r="J607" i="2" s="1"/>
  <c r="AE608" i="2"/>
  <c r="AE609" i="2"/>
  <c r="AE610" i="2"/>
  <c r="K610" i="2" s="1"/>
  <c r="J610" i="2" s="1"/>
  <c r="AE611" i="2"/>
  <c r="K611" i="2" s="1"/>
  <c r="J611" i="2" s="1"/>
  <c r="AE612" i="2"/>
  <c r="K612" i="2" s="1"/>
  <c r="J612" i="2" s="1"/>
  <c r="AE613" i="2"/>
  <c r="AE614" i="2"/>
  <c r="AE615" i="2"/>
  <c r="K615" i="2" s="1"/>
  <c r="J615" i="2" s="1"/>
  <c r="AE616" i="2"/>
  <c r="AE617" i="2"/>
  <c r="AE618" i="2"/>
  <c r="K618" i="2" s="1"/>
  <c r="J618" i="2" s="1"/>
  <c r="AE619" i="2"/>
  <c r="K619" i="2" s="1"/>
  <c r="J619" i="2" s="1"/>
  <c r="AE620" i="2"/>
  <c r="K620" i="2" s="1"/>
  <c r="J620" i="2" s="1"/>
  <c r="AE621" i="2"/>
  <c r="AE622" i="2"/>
  <c r="AE623" i="2"/>
  <c r="K623" i="2" s="1"/>
  <c r="J623" i="2" s="1"/>
  <c r="AE624" i="2"/>
  <c r="AE625" i="2"/>
  <c r="AE626" i="2"/>
  <c r="K626" i="2" s="1"/>
  <c r="J626" i="2" s="1"/>
  <c r="AE627" i="2"/>
  <c r="K627" i="2" s="1"/>
  <c r="J627" i="2" s="1"/>
  <c r="AE628" i="2"/>
  <c r="K628" i="2" s="1"/>
  <c r="J628" i="2" s="1"/>
  <c r="AE629" i="2"/>
  <c r="AE630" i="2"/>
  <c r="AE631" i="2"/>
  <c r="K631" i="2" s="1"/>
  <c r="J631" i="2" s="1"/>
  <c r="AE632" i="2"/>
  <c r="AE633" i="2"/>
  <c r="AE634" i="2"/>
  <c r="K634" i="2" s="1"/>
  <c r="J634" i="2" s="1"/>
  <c r="AE635" i="2"/>
  <c r="K635" i="2" s="1"/>
  <c r="J635" i="2" s="1"/>
  <c r="AE636" i="2"/>
  <c r="K636" i="2" s="1"/>
  <c r="J636" i="2" s="1"/>
  <c r="AE637" i="2"/>
  <c r="AE638" i="2"/>
  <c r="AE639" i="2"/>
  <c r="K639" i="2" s="1"/>
  <c r="J639" i="2" s="1"/>
  <c r="AE640" i="2"/>
  <c r="AE641" i="2"/>
  <c r="AE642" i="2"/>
  <c r="K642" i="2" s="1"/>
  <c r="J642" i="2" s="1"/>
  <c r="AE643" i="2"/>
  <c r="K643" i="2" s="1"/>
  <c r="J643" i="2" s="1"/>
  <c r="AE644" i="2"/>
  <c r="K644" i="2" s="1"/>
  <c r="J644" i="2" s="1"/>
  <c r="AE645" i="2"/>
  <c r="AE646" i="2"/>
  <c r="AE647" i="2"/>
  <c r="K647" i="2" s="1"/>
  <c r="J647" i="2" s="1"/>
  <c r="AE648" i="2"/>
  <c r="AE649" i="2"/>
  <c r="AE650" i="2"/>
  <c r="K650" i="2" s="1"/>
  <c r="J650" i="2" s="1"/>
  <c r="AE651" i="2"/>
  <c r="K651" i="2" s="1"/>
  <c r="J651" i="2" s="1"/>
  <c r="AE652" i="2"/>
  <c r="K652" i="2" s="1"/>
  <c r="J652" i="2" s="1"/>
  <c r="AE653" i="2"/>
  <c r="AE654" i="2"/>
  <c r="AE655" i="2"/>
  <c r="K655" i="2" s="1"/>
  <c r="J655" i="2" s="1"/>
  <c r="AE656" i="2"/>
  <c r="AE657" i="2"/>
  <c r="AE658" i="2"/>
  <c r="K658" i="2" s="1"/>
  <c r="J658" i="2" s="1"/>
  <c r="AE659" i="2"/>
  <c r="K659" i="2" s="1"/>
  <c r="J659" i="2" s="1"/>
  <c r="AE660" i="2"/>
  <c r="K660" i="2" s="1"/>
  <c r="J660" i="2" s="1"/>
  <c r="AE661" i="2"/>
  <c r="AE662" i="2"/>
  <c r="AE663" i="2"/>
  <c r="K663" i="2" s="1"/>
  <c r="J663" i="2" s="1"/>
  <c r="AE664" i="2"/>
  <c r="AE665" i="2"/>
  <c r="AE666" i="2"/>
  <c r="K666" i="2" s="1"/>
  <c r="J666" i="2" s="1"/>
  <c r="AE667" i="2"/>
  <c r="K667" i="2" s="1"/>
  <c r="J667" i="2" s="1"/>
  <c r="AE668" i="2"/>
  <c r="K668" i="2" s="1"/>
  <c r="J668" i="2" s="1"/>
  <c r="AE669" i="2"/>
  <c r="AE670" i="2"/>
  <c r="AE671" i="2"/>
  <c r="K671" i="2" s="1"/>
  <c r="J671" i="2" s="1"/>
  <c r="AE672" i="2"/>
  <c r="AE673" i="2"/>
  <c r="AE674" i="2"/>
  <c r="K674" i="2" s="1"/>
  <c r="J674" i="2" s="1"/>
  <c r="AE675" i="2"/>
  <c r="K675" i="2" s="1"/>
  <c r="J675" i="2" s="1"/>
  <c r="AE676" i="2"/>
  <c r="K676" i="2" s="1"/>
  <c r="J676" i="2" s="1"/>
  <c r="AE677" i="2"/>
  <c r="AE678" i="2"/>
  <c r="AE679" i="2"/>
  <c r="K679" i="2" s="1"/>
  <c r="J679" i="2" s="1"/>
  <c r="AE680" i="2"/>
  <c r="AE681" i="2"/>
  <c r="AE682" i="2"/>
  <c r="K682" i="2" s="1"/>
  <c r="J682" i="2" s="1"/>
  <c r="AE683" i="2"/>
  <c r="K683" i="2" s="1"/>
  <c r="J683" i="2" s="1"/>
  <c r="AE684" i="2"/>
  <c r="K684" i="2" s="1"/>
  <c r="J684" i="2" s="1"/>
  <c r="AE685" i="2"/>
  <c r="AE686" i="2"/>
  <c r="AE687" i="2"/>
  <c r="K687" i="2" s="1"/>
  <c r="J687" i="2" s="1"/>
  <c r="AE688" i="2"/>
  <c r="AE689" i="2"/>
  <c r="AE690" i="2"/>
  <c r="K690" i="2" s="1"/>
  <c r="J690" i="2" s="1"/>
  <c r="AE691" i="2"/>
  <c r="K691" i="2" s="1"/>
  <c r="J691" i="2" s="1"/>
  <c r="AE692" i="2"/>
  <c r="K692" i="2" s="1"/>
  <c r="J692" i="2" s="1"/>
  <c r="AE693" i="2"/>
  <c r="AE694" i="2"/>
  <c r="AE695" i="2"/>
  <c r="K695" i="2" s="1"/>
  <c r="J695" i="2" s="1"/>
  <c r="AE696" i="2"/>
  <c r="AE697" i="2"/>
  <c r="AE698" i="2"/>
  <c r="K698" i="2" s="1"/>
  <c r="J698" i="2" s="1"/>
  <c r="AE699" i="2"/>
  <c r="K699" i="2" s="1"/>
  <c r="J699" i="2" s="1"/>
  <c r="AE700" i="2"/>
  <c r="K700" i="2" s="1"/>
  <c r="J700" i="2" s="1"/>
  <c r="AE701" i="2"/>
  <c r="AE702" i="2"/>
  <c r="AE703" i="2"/>
  <c r="K703" i="2" s="1"/>
  <c r="J703" i="2" s="1"/>
  <c r="AE704" i="2"/>
  <c r="AE705" i="2"/>
  <c r="AE706" i="2"/>
  <c r="K706" i="2" s="1"/>
  <c r="J706" i="2" s="1"/>
  <c r="AE707" i="2"/>
  <c r="K707" i="2" s="1"/>
  <c r="J707" i="2" s="1"/>
  <c r="AE708" i="2"/>
  <c r="K708" i="2" s="1"/>
  <c r="J708" i="2" s="1"/>
  <c r="AE709" i="2"/>
  <c r="AE710" i="2"/>
  <c r="AE711" i="2"/>
  <c r="K711" i="2" s="1"/>
  <c r="J711" i="2" s="1"/>
  <c r="AE712" i="2"/>
  <c r="AE713" i="2"/>
  <c r="AE714" i="2"/>
  <c r="K714" i="2" s="1"/>
  <c r="J714" i="2" s="1"/>
  <c r="AE715" i="2"/>
  <c r="K715" i="2" s="1"/>
  <c r="J715" i="2" s="1"/>
  <c r="AE716" i="2"/>
  <c r="K716" i="2" s="1"/>
  <c r="J716" i="2" s="1"/>
  <c r="AE717" i="2"/>
  <c r="AE718" i="2"/>
  <c r="AE719" i="2"/>
  <c r="K719" i="2" s="1"/>
  <c r="J719" i="2" s="1"/>
  <c r="AE720" i="2"/>
  <c r="AE721" i="2"/>
  <c r="AE722" i="2"/>
  <c r="K722" i="2" s="1"/>
  <c r="J722" i="2" s="1"/>
  <c r="AE723" i="2"/>
  <c r="K723" i="2" s="1"/>
  <c r="J723" i="2" s="1"/>
  <c r="AE724" i="2"/>
  <c r="K724" i="2" s="1"/>
  <c r="J724" i="2" s="1"/>
  <c r="AE725" i="2"/>
  <c r="AE726" i="2"/>
  <c r="AE727" i="2"/>
  <c r="AE728" i="2"/>
  <c r="I725" i="2"/>
  <c r="L724" i="2"/>
  <c r="K8" i="2"/>
  <c r="J8" i="2" s="1"/>
  <c r="K9" i="2"/>
  <c r="J9" i="2" s="1"/>
  <c r="K10" i="2"/>
  <c r="J10" i="2" s="1"/>
  <c r="K11" i="2"/>
  <c r="J11" i="2" s="1"/>
  <c r="K13" i="2"/>
  <c r="J13" i="2" s="1"/>
  <c r="K14" i="2"/>
  <c r="J14" i="2" s="1"/>
  <c r="K16" i="2"/>
  <c r="J16" i="2" s="1"/>
  <c r="K17" i="2"/>
  <c r="J17" i="2" s="1"/>
  <c r="K18" i="2"/>
  <c r="J18" i="2" s="1"/>
  <c r="K21" i="2"/>
  <c r="J21" i="2" s="1"/>
  <c r="K22" i="2"/>
  <c r="J22" i="2" s="1"/>
  <c r="K24" i="2"/>
  <c r="J24" i="2" s="1"/>
  <c r="K25" i="2"/>
  <c r="J25" i="2" s="1"/>
  <c r="K26" i="2"/>
  <c r="J26" i="2" s="1"/>
  <c r="K29" i="2"/>
  <c r="J29" i="2" s="1"/>
  <c r="K30" i="2"/>
  <c r="J30" i="2" s="1"/>
  <c r="K32" i="2"/>
  <c r="J32" i="2" s="1"/>
  <c r="K33" i="2"/>
  <c r="J33" i="2" s="1"/>
  <c r="K34" i="2"/>
  <c r="J34" i="2" s="1"/>
  <c r="K37" i="2"/>
  <c r="J37" i="2" s="1"/>
  <c r="K38" i="2"/>
  <c r="J38" i="2" s="1"/>
  <c r="K40" i="2"/>
  <c r="J40" i="2" s="1"/>
  <c r="K41" i="2"/>
  <c r="J41" i="2" s="1"/>
  <c r="K45" i="2"/>
  <c r="J45" i="2" s="1"/>
  <c r="K46" i="2"/>
  <c r="J46" i="2" s="1"/>
  <c r="K48" i="2"/>
  <c r="J48" i="2" s="1"/>
  <c r="K49" i="2"/>
  <c r="J49" i="2" s="1"/>
  <c r="K50" i="2"/>
  <c r="J50" i="2" s="1"/>
  <c r="K53" i="2"/>
  <c r="J53" i="2" s="1"/>
  <c r="K54" i="2"/>
  <c r="J54" i="2" s="1"/>
  <c r="K56" i="2"/>
  <c r="J56" i="2" s="1"/>
  <c r="K57" i="2"/>
  <c r="J57" i="2" s="1"/>
  <c r="K58" i="2"/>
  <c r="J58" i="2" s="1"/>
  <c r="K61" i="2"/>
  <c r="J61" i="2" s="1"/>
  <c r="K62" i="2"/>
  <c r="J62" i="2" s="1"/>
  <c r="K64" i="2"/>
  <c r="J64" i="2" s="1"/>
  <c r="K65" i="2"/>
  <c r="J65" i="2" s="1"/>
  <c r="K69" i="2"/>
  <c r="J69" i="2" s="1"/>
  <c r="K70" i="2"/>
  <c r="J70" i="2" s="1"/>
  <c r="K72" i="2"/>
  <c r="J72" i="2" s="1"/>
  <c r="K73" i="2"/>
  <c r="J73" i="2" s="1"/>
  <c r="K77" i="2"/>
  <c r="J77" i="2" s="1"/>
  <c r="K78" i="2"/>
  <c r="J78" i="2" s="1"/>
  <c r="K80" i="2"/>
  <c r="J80" i="2" s="1"/>
  <c r="K81" i="2"/>
  <c r="J81" i="2" s="1"/>
  <c r="K85" i="2"/>
  <c r="J85" i="2" s="1"/>
  <c r="K86" i="2"/>
  <c r="J86" i="2" s="1"/>
  <c r="K88" i="2"/>
  <c r="J88" i="2" s="1"/>
  <c r="K89" i="2"/>
  <c r="J89" i="2" s="1"/>
  <c r="K93" i="2"/>
  <c r="J93" i="2" s="1"/>
  <c r="K94" i="2"/>
  <c r="J94" i="2" s="1"/>
  <c r="K96" i="2"/>
  <c r="J96" i="2" s="1"/>
  <c r="K97" i="2"/>
  <c r="J97" i="2" s="1"/>
  <c r="K101" i="2"/>
  <c r="J101" i="2" s="1"/>
  <c r="K102" i="2"/>
  <c r="J102" i="2" s="1"/>
  <c r="K104" i="2"/>
  <c r="J104" i="2" s="1"/>
  <c r="K105" i="2"/>
  <c r="J105" i="2" s="1"/>
  <c r="K109" i="2"/>
  <c r="J109" i="2" s="1"/>
  <c r="K110" i="2"/>
  <c r="J110" i="2" s="1"/>
  <c r="K112" i="2"/>
  <c r="J112" i="2" s="1"/>
  <c r="K113" i="2"/>
  <c r="J113" i="2" s="1"/>
  <c r="K117" i="2"/>
  <c r="J117" i="2" s="1"/>
  <c r="K118" i="2"/>
  <c r="J118" i="2" s="1"/>
  <c r="K120" i="2"/>
  <c r="J120" i="2" s="1"/>
  <c r="K121" i="2"/>
  <c r="J121" i="2" s="1"/>
  <c r="K125" i="2"/>
  <c r="J125" i="2" s="1"/>
  <c r="K126" i="2"/>
  <c r="J126" i="2" s="1"/>
  <c r="K128" i="2"/>
  <c r="J128" i="2" s="1"/>
  <c r="K129" i="2"/>
  <c r="J129" i="2" s="1"/>
  <c r="K133" i="2"/>
  <c r="J133" i="2" s="1"/>
  <c r="K134" i="2"/>
  <c r="J134" i="2" s="1"/>
  <c r="K136" i="2"/>
  <c r="J136" i="2" s="1"/>
  <c r="K137" i="2"/>
  <c r="J137" i="2" s="1"/>
  <c r="K141" i="2"/>
  <c r="J141" i="2" s="1"/>
  <c r="K142" i="2"/>
  <c r="J142" i="2" s="1"/>
  <c r="K144" i="2"/>
  <c r="J144" i="2" s="1"/>
  <c r="K145" i="2"/>
  <c r="J145" i="2" s="1"/>
  <c r="K149" i="2"/>
  <c r="J149" i="2" s="1"/>
  <c r="K150" i="2"/>
  <c r="J150" i="2" s="1"/>
  <c r="K152" i="2"/>
  <c r="J152" i="2" s="1"/>
  <c r="K153" i="2"/>
  <c r="J153" i="2" s="1"/>
  <c r="K157" i="2"/>
  <c r="J157" i="2" s="1"/>
  <c r="K158" i="2"/>
  <c r="J158" i="2" s="1"/>
  <c r="K160" i="2"/>
  <c r="J160" i="2" s="1"/>
  <c r="K161" i="2"/>
  <c r="J161" i="2" s="1"/>
  <c r="K165" i="2"/>
  <c r="J165" i="2" s="1"/>
  <c r="K166" i="2"/>
  <c r="J166" i="2" s="1"/>
  <c r="K168" i="2"/>
  <c r="J168" i="2" s="1"/>
  <c r="K169" i="2"/>
  <c r="J169" i="2" s="1"/>
  <c r="K173" i="2"/>
  <c r="J173" i="2" s="1"/>
  <c r="K174" i="2"/>
  <c r="J174" i="2" s="1"/>
  <c r="K176" i="2"/>
  <c r="J176" i="2" s="1"/>
  <c r="K177" i="2"/>
  <c r="J177" i="2" s="1"/>
  <c r="K181" i="2"/>
  <c r="J181" i="2" s="1"/>
  <c r="K182" i="2"/>
  <c r="J182" i="2" s="1"/>
  <c r="K184" i="2"/>
  <c r="J184" i="2" s="1"/>
  <c r="K185" i="2"/>
  <c r="J185" i="2" s="1"/>
  <c r="K189" i="2"/>
  <c r="J189" i="2" s="1"/>
  <c r="K190" i="2"/>
  <c r="J190" i="2" s="1"/>
  <c r="K192" i="2"/>
  <c r="J192" i="2" s="1"/>
  <c r="K193" i="2"/>
  <c r="J193" i="2" s="1"/>
  <c r="K197" i="2"/>
  <c r="J197" i="2" s="1"/>
  <c r="K198" i="2"/>
  <c r="J198" i="2" s="1"/>
  <c r="K200" i="2"/>
  <c r="J200" i="2" s="1"/>
  <c r="K201" i="2"/>
  <c r="J201" i="2" s="1"/>
  <c r="K205" i="2"/>
  <c r="J205" i="2" s="1"/>
  <c r="K206" i="2"/>
  <c r="J206" i="2" s="1"/>
  <c r="K208" i="2"/>
  <c r="J208" i="2" s="1"/>
  <c r="K209" i="2"/>
  <c r="J209" i="2" s="1"/>
  <c r="K213" i="2"/>
  <c r="J213" i="2" s="1"/>
  <c r="K214" i="2"/>
  <c r="J214" i="2" s="1"/>
  <c r="K216" i="2"/>
  <c r="J216" i="2" s="1"/>
  <c r="K217" i="2"/>
  <c r="J217" i="2" s="1"/>
  <c r="K221" i="2"/>
  <c r="J221" i="2" s="1"/>
  <c r="K222" i="2"/>
  <c r="J222" i="2" s="1"/>
  <c r="K224" i="2"/>
  <c r="J224" i="2" s="1"/>
  <c r="K225" i="2"/>
  <c r="J225" i="2" s="1"/>
  <c r="K226" i="2"/>
  <c r="J226" i="2" s="1"/>
  <c r="K228" i="2"/>
  <c r="J228" i="2" s="1"/>
  <c r="K229" i="2"/>
  <c r="J229" i="2" s="1"/>
  <c r="K230" i="2"/>
  <c r="J230" i="2" s="1"/>
  <c r="K232" i="2"/>
  <c r="J232" i="2" s="1"/>
  <c r="K233" i="2"/>
  <c r="J233" i="2" s="1"/>
  <c r="K237" i="2"/>
  <c r="J237" i="2" s="1"/>
  <c r="K238" i="2"/>
  <c r="J238" i="2" s="1"/>
  <c r="K240" i="2"/>
  <c r="J240" i="2" s="1"/>
  <c r="K241" i="2"/>
  <c r="J241" i="2" s="1"/>
  <c r="K245" i="2"/>
  <c r="J245" i="2" s="1"/>
  <c r="K246" i="2"/>
  <c r="J246" i="2" s="1"/>
  <c r="K248" i="2"/>
  <c r="J248" i="2" s="1"/>
  <c r="K249" i="2"/>
  <c r="J249" i="2" s="1"/>
  <c r="K253" i="2"/>
  <c r="J253" i="2" s="1"/>
  <c r="K254" i="2"/>
  <c r="J254" i="2" s="1"/>
  <c r="K256" i="2"/>
  <c r="J256" i="2" s="1"/>
  <c r="K257" i="2"/>
  <c r="J257" i="2" s="1"/>
  <c r="K261" i="2"/>
  <c r="J261" i="2" s="1"/>
  <c r="K262" i="2"/>
  <c r="J262" i="2" s="1"/>
  <c r="K264" i="2"/>
  <c r="J264" i="2" s="1"/>
  <c r="K265" i="2"/>
  <c r="J265" i="2" s="1"/>
  <c r="K269" i="2"/>
  <c r="J269" i="2" s="1"/>
  <c r="K270" i="2"/>
  <c r="J270" i="2" s="1"/>
  <c r="K272" i="2"/>
  <c r="J272" i="2" s="1"/>
  <c r="K273" i="2"/>
  <c r="J273" i="2" s="1"/>
  <c r="K277" i="2"/>
  <c r="J277" i="2" s="1"/>
  <c r="K278" i="2"/>
  <c r="J278" i="2" s="1"/>
  <c r="K280" i="2"/>
  <c r="J280" i="2" s="1"/>
  <c r="K281" i="2"/>
  <c r="J281" i="2" s="1"/>
  <c r="K285" i="2"/>
  <c r="J285" i="2" s="1"/>
  <c r="K286" i="2"/>
  <c r="J286" i="2" s="1"/>
  <c r="K288" i="2"/>
  <c r="J288" i="2" s="1"/>
  <c r="K289" i="2"/>
  <c r="J289" i="2" s="1"/>
  <c r="K293" i="2"/>
  <c r="J293" i="2" s="1"/>
  <c r="K294" i="2"/>
  <c r="J294" i="2" s="1"/>
  <c r="K296" i="2"/>
  <c r="J296" i="2" s="1"/>
  <c r="K297" i="2"/>
  <c r="J297" i="2" s="1"/>
  <c r="K301" i="2"/>
  <c r="J301" i="2" s="1"/>
  <c r="K302" i="2"/>
  <c r="J302" i="2" s="1"/>
  <c r="K304" i="2"/>
  <c r="J304" i="2" s="1"/>
  <c r="K305" i="2"/>
  <c r="J305" i="2" s="1"/>
  <c r="K309" i="2"/>
  <c r="J309" i="2" s="1"/>
  <c r="K310" i="2"/>
  <c r="J310" i="2" s="1"/>
  <c r="K312" i="2"/>
  <c r="J312" i="2" s="1"/>
  <c r="K313" i="2"/>
  <c r="J313" i="2" s="1"/>
  <c r="K317" i="2"/>
  <c r="J317" i="2" s="1"/>
  <c r="K318" i="2"/>
  <c r="J318" i="2" s="1"/>
  <c r="K320" i="2"/>
  <c r="J320" i="2" s="1"/>
  <c r="K321" i="2"/>
  <c r="J321" i="2" s="1"/>
  <c r="K325" i="2"/>
  <c r="J325" i="2" s="1"/>
  <c r="K326" i="2"/>
  <c r="J326" i="2" s="1"/>
  <c r="K328" i="2"/>
  <c r="J328" i="2" s="1"/>
  <c r="K329" i="2"/>
  <c r="J329" i="2" s="1"/>
  <c r="K333" i="2"/>
  <c r="J333" i="2" s="1"/>
  <c r="K334" i="2"/>
  <c r="J334" i="2" s="1"/>
  <c r="K336" i="2"/>
  <c r="J336" i="2" s="1"/>
  <c r="K337" i="2"/>
  <c r="J337" i="2" s="1"/>
  <c r="K341" i="2"/>
  <c r="J341" i="2" s="1"/>
  <c r="K342" i="2"/>
  <c r="J342" i="2" s="1"/>
  <c r="K344" i="2"/>
  <c r="J344" i="2" s="1"/>
  <c r="K345" i="2"/>
  <c r="J345" i="2" s="1"/>
  <c r="K349" i="2"/>
  <c r="J349" i="2" s="1"/>
  <c r="K350" i="2"/>
  <c r="J350" i="2" s="1"/>
  <c r="K352" i="2"/>
  <c r="J352" i="2" s="1"/>
  <c r="K353" i="2"/>
  <c r="J353" i="2" s="1"/>
  <c r="K357" i="2"/>
  <c r="J357" i="2" s="1"/>
  <c r="K358" i="2"/>
  <c r="J358" i="2" s="1"/>
  <c r="K360" i="2"/>
  <c r="J360" i="2" s="1"/>
  <c r="K361" i="2"/>
  <c r="J361" i="2" s="1"/>
  <c r="K365" i="2"/>
  <c r="J365" i="2" s="1"/>
  <c r="K366" i="2"/>
  <c r="J366" i="2" s="1"/>
  <c r="K368" i="2"/>
  <c r="J368" i="2" s="1"/>
  <c r="K369" i="2"/>
  <c r="J369" i="2" s="1"/>
  <c r="K373" i="2"/>
  <c r="J373" i="2" s="1"/>
  <c r="K374" i="2"/>
  <c r="J374" i="2" s="1"/>
  <c r="K376" i="2"/>
  <c r="J376" i="2" s="1"/>
  <c r="K377" i="2"/>
  <c r="J377" i="2" s="1"/>
  <c r="K381" i="2"/>
  <c r="J381" i="2" s="1"/>
  <c r="K382" i="2"/>
  <c r="J382" i="2" s="1"/>
  <c r="K384" i="2"/>
  <c r="J384" i="2" s="1"/>
  <c r="K385" i="2"/>
  <c r="J385" i="2" s="1"/>
  <c r="K389" i="2"/>
  <c r="J389" i="2" s="1"/>
  <c r="K390" i="2"/>
  <c r="J390" i="2" s="1"/>
  <c r="K392" i="2"/>
  <c r="J392" i="2" s="1"/>
  <c r="K393" i="2"/>
  <c r="J393" i="2" s="1"/>
  <c r="K397" i="2"/>
  <c r="J397" i="2" s="1"/>
  <c r="K398" i="2"/>
  <c r="J398" i="2" s="1"/>
  <c r="K400" i="2"/>
  <c r="J400" i="2" s="1"/>
  <c r="K401" i="2"/>
  <c r="J401" i="2" s="1"/>
  <c r="K405" i="2"/>
  <c r="J405" i="2" s="1"/>
  <c r="K406" i="2"/>
  <c r="J406" i="2" s="1"/>
  <c r="K408" i="2"/>
  <c r="J408" i="2" s="1"/>
  <c r="K409" i="2"/>
  <c r="J409" i="2" s="1"/>
  <c r="K413" i="2"/>
  <c r="J413" i="2" s="1"/>
  <c r="K414" i="2"/>
  <c r="J414" i="2" s="1"/>
  <c r="K416" i="2"/>
  <c r="J416" i="2" s="1"/>
  <c r="K417" i="2"/>
  <c r="J417" i="2" s="1"/>
  <c r="K421" i="2"/>
  <c r="J421" i="2" s="1"/>
  <c r="K422" i="2"/>
  <c r="J422" i="2" s="1"/>
  <c r="K424" i="2"/>
  <c r="J424" i="2" s="1"/>
  <c r="K425" i="2"/>
  <c r="J425" i="2" s="1"/>
  <c r="K429" i="2"/>
  <c r="J429" i="2" s="1"/>
  <c r="K430" i="2"/>
  <c r="J430" i="2" s="1"/>
  <c r="K432" i="2"/>
  <c r="J432" i="2" s="1"/>
  <c r="K433" i="2"/>
  <c r="J433" i="2" s="1"/>
  <c r="K437" i="2"/>
  <c r="J437" i="2" s="1"/>
  <c r="K438" i="2"/>
  <c r="J438" i="2" s="1"/>
  <c r="K440" i="2"/>
  <c r="J440" i="2" s="1"/>
  <c r="K441" i="2"/>
  <c r="J441" i="2" s="1"/>
  <c r="K445" i="2"/>
  <c r="J445" i="2" s="1"/>
  <c r="K446" i="2"/>
  <c r="J446" i="2" s="1"/>
  <c r="K448" i="2"/>
  <c r="J448" i="2" s="1"/>
  <c r="K449" i="2"/>
  <c r="J449" i="2" s="1"/>
  <c r="K453" i="2"/>
  <c r="J453" i="2" s="1"/>
  <c r="K454" i="2"/>
  <c r="J454" i="2" s="1"/>
  <c r="K456" i="2"/>
  <c r="J456" i="2" s="1"/>
  <c r="K457" i="2"/>
  <c r="J457" i="2" s="1"/>
  <c r="K461" i="2"/>
  <c r="J461" i="2" s="1"/>
  <c r="K462" i="2"/>
  <c r="J462" i="2" s="1"/>
  <c r="K464" i="2"/>
  <c r="J464" i="2" s="1"/>
  <c r="K465" i="2"/>
  <c r="J465" i="2" s="1"/>
  <c r="K469" i="2"/>
  <c r="K470" i="2"/>
  <c r="J470" i="2" s="1"/>
  <c r="K472" i="2"/>
  <c r="J472" i="2" s="1"/>
  <c r="K473" i="2"/>
  <c r="J473" i="2" s="1"/>
  <c r="K477" i="2"/>
  <c r="J477" i="2" s="1"/>
  <c r="K478" i="2"/>
  <c r="J478" i="2" s="1"/>
  <c r="K480" i="2"/>
  <c r="J480" i="2" s="1"/>
  <c r="K481" i="2"/>
  <c r="J481" i="2" s="1"/>
  <c r="K485" i="2"/>
  <c r="J485" i="2" s="1"/>
  <c r="K486" i="2"/>
  <c r="J486" i="2" s="1"/>
  <c r="K488" i="2"/>
  <c r="J488" i="2" s="1"/>
  <c r="K489" i="2"/>
  <c r="J489" i="2" s="1"/>
  <c r="K493" i="2"/>
  <c r="J493" i="2" s="1"/>
  <c r="K494" i="2"/>
  <c r="J494" i="2" s="1"/>
  <c r="K496" i="2"/>
  <c r="J496" i="2" s="1"/>
  <c r="K497" i="2"/>
  <c r="J497" i="2" s="1"/>
  <c r="K501" i="2"/>
  <c r="J501" i="2" s="1"/>
  <c r="K502" i="2"/>
  <c r="J502" i="2" s="1"/>
  <c r="K504" i="2"/>
  <c r="J504" i="2" s="1"/>
  <c r="K505" i="2"/>
  <c r="J505" i="2" s="1"/>
  <c r="K509" i="2"/>
  <c r="J509" i="2" s="1"/>
  <c r="K510" i="2"/>
  <c r="J510" i="2" s="1"/>
  <c r="K512" i="2"/>
  <c r="J512" i="2" s="1"/>
  <c r="K513" i="2"/>
  <c r="J513" i="2" s="1"/>
  <c r="K517" i="2"/>
  <c r="J517" i="2" s="1"/>
  <c r="K518" i="2"/>
  <c r="J518" i="2" s="1"/>
  <c r="K520" i="2"/>
  <c r="J520" i="2" s="1"/>
  <c r="K521" i="2"/>
  <c r="J521" i="2" s="1"/>
  <c r="K525" i="2"/>
  <c r="J525" i="2" s="1"/>
  <c r="K526" i="2"/>
  <c r="J526" i="2" s="1"/>
  <c r="K528" i="2"/>
  <c r="J528" i="2" s="1"/>
  <c r="K529" i="2"/>
  <c r="J529" i="2" s="1"/>
  <c r="K533" i="2"/>
  <c r="J533" i="2" s="1"/>
  <c r="K534" i="2"/>
  <c r="J534" i="2" s="1"/>
  <c r="K536" i="2"/>
  <c r="J536" i="2" s="1"/>
  <c r="K537" i="2"/>
  <c r="J537" i="2" s="1"/>
  <c r="K541" i="2"/>
  <c r="J541" i="2" s="1"/>
  <c r="K542" i="2"/>
  <c r="J542" i="2" s="1"/>
  <c r="K544" i="2"/>
  <c r="J544" i="2" s="1"/>
  <c r="K545" i="2"/>
  <c r="J545" i="2" s="1"/>
  <c r="K549" i="2"/>
  <c r="J549" i="2" s="1"/>
  <c r="K550" i="2"/>
  <c r="J550" i="2" s="1"/>
  <c r="K552" i="2"/>
  <c r="J552" i="2" s="1"/>
  <c r="K553" i="2"/>
  <c r="J553" i="2" s="1"/>
  <c r="K557" i="2"/>
  <c r="J557" i="2" s="1"/>
  <c r="K558" i="2"/>
  <c r="J558" i="2" s="1"/>
  <c r="K560" i="2"/>
  <c r="J560" i="2" s="1"/>
  <c r="K561" i="2"/>
  <c r="J561" i="2" s="1"/>
  <c r="K565" i="2"/>
  <c r="J565" i="2" s="1"/>
  <c r="K566" i="2"/>
  <c r="J566" i="2" s="1"/>
  <c r="K568" i="2"/>
  <c r="J568" i="2" s="1"/>
  <c r="K569" i="2"/>
  <c r="J569" i="2" s="1"/>
  <c r="K573" i="2"/>
  <c r="J573" i="2" s="1"/>
  <c r="K574" i="2"/>
  <c r="J574" i="2" s="1"/>
  <c r="K576" i="2"/>
  <c r="J576" i="2" s="1"/>
  <c r="K577" i="2"/>
  <c r="J577" i="2" s="1"/>
  <c r="K581" i="2"/>
  <c r="J581" i="2" s="1"/>
  <c r="K582" i="2"/>
  <c r="J582" i="2" s="1"/>
  <c r="K584" i="2"/>
  <c r="J584" i="2" s="1"/>
  <c r="K585" i="2"/>
  <c r="J585" i="2" s="1"/>
  <c r="K589" i="2"/>
  <c r="J589" i="2" s="1"/>
  <c r="K590" i="2"/>
  <c r="J590" i="2" s="1"/>
  <c r="K592" i="2"/>
  <c r="J592" i="2" s="1"/>
  <c r="K593" i="2"/>
  <c r="J593" i="2" s="1"/>
  <c r="K597" i="2"/>
  <c r="J597" i="2" s="1"/>
  <c r="K598" i="2"/>
  <c r="J598" i="2" s="1"/>
  <c r="K600" i="2"/>
  <c r="J600" i="2" s="1"/>
  <c r="K601" i="2"/>
  <c r="J601" i="2" s="1"/>
  <c r="K605" i="2"/>
  <c r="J605" i="2" s="1"/>
  <c r="K606" i="2"/>
  <c r="J606" i="2" s="1"/>
  <c r="K608" i="2"/>
  <c r="J608" i="2" s="1"/>
  <c r="K609" i="2"/>
  <c r="J609" i="2" s="1"/>
  <c r="K613" i="2"/>
  <c r="J613" i="2" s="1"/>
  <c r="K614" i="2"/>
  <c r="J614" i="2" s="1"/>
  <c r="K616" i="2"/>
  <c r="J616" i="2" s="1"/>
  <c r="K617" i="2"/>
  <c r="J617" i="2" s="1"/>
  <c r="K621" i="2"/>
  <c r="J621" i="2" s="1"/>
  <c r="K622" i="2"/>
  <c r="J622" i="2" s="1"/>
  <c r="K624" i="2"/>
  <c r="J624" i="2" s="1"/>
  <c r="K625" i="2"/>
  <c r="J625" i="2" s="1"/>
  <c r="K629" i="2"/>
  <c r="J629" i="2" s="1"/>
  <c r="K630" i="2"/>
  <c r="J630" i="2" s="1"/>
  <c r="K632" i="2"/>
  <c r="J632" i="2" s="1"/>
  <c r="K633" i="2"/>
  <c r="J633" i="2" s="1"/>
  <c r="K637" i="2"/>
  <c r="J637" i="2" s="1"/>
  <c r="K638" i="2"/>
  <c r="J638" i="2" s="1"/>
  <c r="K640" i="2"/>
  <c r="J640" i="2" s="1"/>
  <c r="K641" i="2"/>
  <c r="J641" i="2" s="1"/>
  <c r="K645" i="2"/>
  <c r="J645" i="2" s="1"/>
  <c r="K646" i="2"/>
  <c r="J646" i="2" s="1"/>
  <c r="K648" i="2"/>
  <c r="J648" i="2" s="1"/>
  <c r="K649" i="2"/>
  <c r="J649" i="2" s="1"/>
  <c r="K653" i="2"/>
  <c r="J653" i="2" s="1"/>
  <c r="K654" i="2"/>
  <c r="J654" i="2" s="1"/>
  <c r="K656" i="2"/>
  <c r="J656" i="2" s="1"/>
  <c r="K657" i="2"/>
  <c r="J657" i="2" s="1"/>
  <c r="K661" i="2"/>
  <c r="J661" i="2" s="1"/>
  <c r="K662" i="2"/>
  <c r="J662" i="2" s="1"/>
  <c r="K664" i="2"/>
  <c r="J664" i="2" s="1"/>
  <c r="K665" i="2"/>
  <c r="J665" i="2" s="1"/>
  <c r="K669" i="2"/>
  <c r="J669" i="2" s="1"/>
  <c r="K670" i="2"/>
  <c r="J670" i="2" s="1"/>
  <c r="K672" i="2"/>
  <c r="J672" i="2" s="1"/>
  <c r="K673" i="2"/>
  <c r="J673" i="2" s="1"/>
  <c r="K677" i="2"/>
  <c r="J677" i="2" s="1"/>
  <c r="K678" i="2"/>
  <c r="J678" i="2" s="1"/>
  <c r="K680" i="2"/>
  <c r="J680" i="2" s="1"/>
  <c r="K681" i="2"/>
  <c r="J681" i="2" s="1"/>
  <c r="K685" i="2"/>
  <c r="J685" i="2" s="1"/>
  <c r="K686" i="2"/>
  <c r="J686" i="2" s="1"/>
  <c r="K688" i="2"/>
  <c r="J688" i="2" s="1"/>
  <c r="K689" i="2"/>
  <c r="J689" i="2" s="1"/>
  <c r="K693" i="2"/>
  <c r="J693" i="2" s="1"/>
  <c r="K694" i="2"/>
  <c r="J694" i="2" s="1"/>
  <c r="K696" i="2"/>
  <c r="J696" i="2" s="1"/>
  <c r="K697" i="2"/>
  <c r="J697" i="2" s="1"/>
  <c r="K701" i="2"/>
  <c r="J701" i="2" s="1"/>
  <c r="K702" i="2"/>
  <c r="J702" i="2" s="1"/>
  <c r="K704" i="2"/>
  <c r="J704" i="2" s="1"/>
  <c r="K705" i="2"/>
  <c r="J705" i="2" s="1"/>
  <c r="K709" i="2"/>
  <c r="J709" i="2" s="1"/>
  <c r="K710" i="2"/>
  <c r="J710" i="2" s="1"/>
  <c r="K712" i="2"/>
  <c r="J712" i="2" s="1"/>
  <c r="K713" i="2"/>
  <c r="J713" i="2" s="1"/>
  <c r="K717" i="2"/>
  <c r="J717" i="2" s="1"/>
  <c r="K718" i="2"/>
  <c r="J718" i="2" s="1"/>
  <c r="K720" i="2"/>
  <c r="J720" i="2" s="1"/>
  <c r="K721" i="2"/>
  <c r="J721" i="2" s="1"/>
  <c r="K725" i="2"/>
  <c r="J725" i="2" s="1"/>
  <c r="I726" i="2" l="1"/>
  <c r="L725" i="2"/>
  <c r="J469" i="2"/>
  <c r="I727" i="2" l="1"/>
  <c r="L726" i="2"/>
  <c r="K726" i="2"/>
  <c r="J726" i="2" s="1"/>
  <c r="I728" i="2" l="1"/>
  <c r="L727" i="2"/>
  <c r="K727" i="2"/>
  <c r="J727" i="2" s="1"/>
  <c r="L728" i="2" l="1"/>
  <c r="K728" i="2"/>
  <c r="J728" i="2" s="1"/>
  <c r="I2" i="2" a="1"/>
  <c r="I2" i="2" s="1"/>
  <c r="I3" i="2" l="1"/>
  <c r="L2" i="2"/>
  <c r="L3" i="2" s="1"/>
  <c r="I5" i="2" l="1" a="1"/>
  <c r="I5" i="2" s="1"/>
  <c r="J5" i="2" a="1"/>
  <c r="J5" i="2" s="1"/>
  <c r="I4" i="2" a="1"/>
  <c r="I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Peter Lap</author>
    <author>Peter</author>
  </authors>
  <commentList>
    <comment ref="B6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Sample frequency</t>
        </r>
      </text>
    </comment>
    <comment ref="Q6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Calculated from digital coefficients</t>
        </r>
      </text>
    </comment>
    <comment ref="B12" authorId="2" shapeId="0" xr:uid="{00000000-0006-0000-0100-000003000000}">
      <text>
        <r>
          <rPr>
            <b/>
            <sz val="8"/>
            <color rgb="FF000000"/>
            <rFont val="Tahoma"/>
            <family val="2"/>
          </rPr>
          <t>Reversed sign is absorbed in the coefficient. A' is used.</t>
        </r>
      </text>
    </comment>
    <comment ref="B13" authorId="2" shapeId="0" xr:uid="{00000000-0006-0000-0100-000004000000}">
      <text>
        <r>
          <rPr>
            <b/>
            <sz val="8"/>
            <color rgb="FF000000"/>
            <rFont val="Tahoma"/>
            <family val="2"/>
          </rPr>
          <t>Reversed sign is absorbed in the coefficient. A' is used.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<sst xmlns="http://schemas.openxmlformats.org/spreadsheetml/2006/main" count="44" uniqueCount="37">
  <si>
    <t>Hz</t>
  </si>
  <si>
    <t>Fs</t>
  </si>
  <si>
    <t>a0</t>
  </si>
  <si>
    <t>a1</t>
  </si>
  <si>
    <t>a2</t>
  </si>
  <si>
    <t>b0</t>
  </si>
  <si>
    <t>b1</t>
  </si>
  <si>
    <t>b2</t>
  </si>
  <si>
    <t>w</t>
  </si>
  <si>
    <t>Freq.</t>
  </si>
  <si>
    <t>Q</t>
  </si>
  <si>
    <t>w0</t>
  </si>
  <si>
    <t>alpha</t>
  </si>
  <si>
    <t>Digital coefficients: supply to the</t>
  </si>
  <si>
    <t>MiniDSP plugin - advanced biquad</t>
  </si>
  <si>
    <t>Fill in parameters:</t>
  </si>
  <si>
    <t xml:space="preserve"> </t>
  </si>
  <si>
    <t>z</t>
  </si>
  <si>
    <t>z^-1</t>
  </si>
  <si>
    <t>z^-2</t>
  </si>
  <si>
    <t>Num</t>
  </si>
  <si>
    <t>Den</t>
  </si>
  <si>
    <t>H</t>
  </si>
  <si>
    <t>off</t>
  </si>
  <si>
    <t>on</t>
  </si>
  <si>
    <t xml:space="preserve"> Mag</t>
  </si>
  <si>
    <t xml:space="preserve"> Ph</t>
  </si>
  <si>
    <t>Corner Frequency</t>
  </si>
  <si>
    <t>Auto-Scale</t>
  </si>
  <si>
    <t>imabs</t>
  </si>
  <si>
    <t>imarg</t>
  </si>
  <si>
    <t>Copyright © 2023 Merlijn van Veen. All Rights Reserved.</t>
  </si>
  <si>
    <t>a</t>
  </si>
  <si>
    <t>fc</t>
  </si>
  <si>
    <t>b</t>
  </si>
  <si>
    <t>Ambient Noise</t>
  </si>
  <si>
    <t>Ambient Noise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</si>
</sst>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0000000"/>
    <numFmt numFmtId="167" formatCode="0\ &quot;Hz&quot;"/>
    <numFmt numFmtId="170" formatCode="0\ &quot;dB&quot;"/>
  </numFmts>
  <fonts count="7" x14ac:knownFonts="1"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name val="Calibri"/>
      <family val="2"/>
    </font>
    <font>
      <b/>
      <sz val="8"/>
      <color rgb="FF000000"/>
      <name val="Tahoma"/>
      <family val="2"/>
    </font>
    <font>
      <i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3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164" fontId="0" fillId="2" borderId="0" xfId="0" applyNumberFormat="1" applyFill="1"/>
    <xf numFmtId="164" fontId="0" fillId="0" borderId="0" xfId="0" applyNumberFormat="1"/>
    <xf numFmtId="1" fontId="0" fillId="2" borderId="0" xfId="0" applyNumberFormat="1" applyFill="1"/>
    <xf numFmtId="0" fontId="2" fillId="0" borderId="0" xfId="0" applyFont="1" applyAlignment="1">
      <alignment wrapText="1"/>
    </xf>
    <xf numFmtId="0" fontId="0" fillId="3" borderId="0" xfId="0" applyFill="1"/>
    <xf numFmtId="0" fontId="2" fillId="0" borderId="0" xfId="0" applyFont="1" applyAlignment="1">
      <alignment wrapText="1"/>
    </xf>
    <xf numFmtId="0" fontId="0" fillId="0" borderId="0" xfId="0" applyNumberFormat="1"/>
    <xf numFmtId="167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>
      <alignment horizontal="right"/>
    </xf>
    <xf numFmtId="170" fontId="0" fillId="0" borderId="0" xfId="0" applyNumberFormat="1" applyAlignment="1" applyProtection="1">
      <alignment horizontal="center"/>
      <protection locked="0"/>
    </xf>
  </cellXfs>
  <cellStyles count="2">
    <cellStyle name="Normal" xfId="0" builtinId="0"/>
    <cellStyle name="Standaard_Bi Quad_3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D32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420E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r>
              <a:rPr lang="en-GB"/>
              <a:t>Impulse</a:t>
            </a:r>
            <a:r>
              <a:rPr lang="en-GB" baseline="0"/>
              <a:t> Response — Linear Scale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Helvetica Neue" panose="02000503000000020004" pitchFamily="2" charset="0"/>
              <a:ea typeface="Helvetica Neue" panose="02000503000000020004" pitchFamily="2" charset="0"/>
              <a:cs typeface="Helvetica Neue" panose="02000503000000020004" pitchFamily="2" charset="0"/>
            </a:defRPr>
          </a:pPr>
          <a:endParaRPr lang="en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 Lin IR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Calc!$F$8:$F$728</c:f>
              <c:numCache>
                <c:formatCode>General</c:formatCode>
                <c:ptCount val="721"/>
                <c:pt idx="0">
                  <c:v>-5</c:v>
                </c:pt>
                <c:pt idx="1">
                  <c:v>-4.979166666666667</c:v>
                </c:pt>
                <c:pt idx="2">
                  <c:v>-4.958333333333333</c:v>
                </c:pt>
                <c:pt idx="3">
                  <c:v>-4.9375</c:v>
                </c:pt>
                <c:pt idx="4">
                  <c:v>-4.916666666666667</c:v>
                </c:pt>
                <c:pt idx="5">
                  <c:v>-4.895833333333333</c:v>
                </c:pt>
                <c:pt idx="6">
                  <c:v>-4.875</c:v>
                </c:pt>
                <c:pt idx="7">
                  <c:v>-4.854166666666667</c:v>
                </c:pt>
                <c:pt idx="8">
                  <c:v>-4.833333333333333</c:v>
                </c:pt>
                <c:pt idx="9">
                  <c:v>-4.8125</c:v>
                </c:pt>
                <c:pt idx="10">
                  <c:v>-4.791666666666667</c:v>
                </c:pt>
                <c:pt idx="11">
                  <c:v>-4.770833333333333</c:v>
                </c:pt>
                <c:pt idx="12">
                  <c:v>-4.75</c:v>
                </c:pt>
                <c:pt idx="13">
                  <c:v>-4.729166666666667</c:v>
                </c:pt>
                <c:pt idx="14">
                  <c:v>-4.708333333333333</c:v>
                </c:pt>
                <c:pt idx="15">
                  <c:v>-4.6875</c:v>
                </c:pt>
                <c:pt idx="16">
                  <c:v>-4.666666666666667</c:v>
                </c:pt>
                <c:pt idx="17">
                  <c:v>-4.645833333333333</c:v>
                </c:pt>
                <c:pt idx="18">
                  <c:v>-4.625</c:v>
                </c:pt>
                <c:pt idx="19">
                  <c:v>-4.604166666666667</c:v>
                </c:pt>
                <c:pt idx="20">
                  <c:v>-4.583333333333333</c:v>
                </c:pt>
                <c:pt idx="21">
                  <c:v>-4.5625</c:v>
                </c:pt>
                <c:pt idx="22">
                  <c:v>-4.541666666666667</c:v>
                </c:pt>
                <c:pt idx="23">
                  <c:v>-4.520833333333333</c:v>
                </c:pt>
                <c:pt idx="24">
                  <c:v>-4.5</c:v>
                </c:pt>
                <c:pt idx="25">
                  <c:v>-4.479166666666667</c:v>
                </c:pt>
                <c:pt idx="26">
                  <c:v>-4.458333333333333</c:v>
                </c:pt>
                <c:pt idx="27">
                  <c:v>-4.4375</c:v>
                </c:pt>
                <c:pt idx="28">
                  <c:v>-4.416666666666667</c:v>
                </c:pt>
                <c:pt idx="29">
                  <c:v>-4.395833333333333</c:v>
                </c:pt>
                <c:pt idx="30">
                  <c:v>-4.375</c:v>
                </c:pt>
                <c:pt idx="31">
                  <c:v>-4.354166666666667</c:v>
                </c:pt>
                <c:pt idx="32">
                  <c:v>-4.333333333333333</c:v>
                </c:pt>
                <c:pt idx="33">
                  <c:v>-4.3125</c:v>
                </c:pt>
                <c:pt idx="34">
                  <c:v>-4.291666666666667</c:v>
                </c:pt>
                <c:pt idx="35">
                  <c:v>-4.270833333333333</c:v>
                </c:pt>
                <c:pt idx="36">
                  <c:v>-4.25</c:v>
                </c:pt>
                <c:pt idx="37">
                  <c:v>-4.229166666666667</c:v>
                </c:pt>
                <c:pt idx="38">
                  <c:v>-4.208333333333333</c:v>
                </c:pt>
                <c:pt idx="39">
                  <c:v>-4.1875</c:v>
                </c:pt>
                <c:pt idx="40">
                  <c:v>-4.166666666666667</c:v>
                </c:pt>
                <c:pt idx="41">
                  <c:v>-4.145833333333333</c:v>
                </c:pt>
                <c:pt idx="42">
                  <c:v>-4.125</c:v>
                </c:pt>
                <c:pt idx="43">
                  <c:v>-4.104166666666667</c:v>
                </c:pt>
                <c:pt idx="44">
                  <c:v>-4.083333333333333</c:v>
                </c:pt>
                <c:pt idx="45">
                  <c:v>-4.0625</c:v>
                </c:pt>
                <c:pt idx="46">
                  <c:v>-4.041666666666667</c:v>
                </c:pt>
                <c:pt idx="47">
                  <c:v>-4.020833333333333</c:v>
                </c:pt>
                <c:pt idx="48">
                  <c:v>-4</c:v>
                </c:pt>
                <c:pt idx="49">
                  <c:v>-3.979166666666667</c:v>
                </c:pt>
                <c:pt idx="50">
                  <c:v>-3.958333333333333</c:v>
                </c:pt>
                <c:pt idx="51">
                  <c:v>-3.9375</c:v>
                </c:pt>
                <c:pt idx="52">
                  <c:v>-3.916666666666667</c:v>
                </c:pt>
                <c:pt idx="53">
                  <c:v>-3.895833333333333</c:v>
                </c:pt>
                <c:pt idx="54">
                  <c:v>-3.875</c:v>
                </c:pt>
                <c:pt idx="55">
                  <c:v>-3.854166666666667</c:v>
                </c:pt>
                <c:pt idx="56">
                  <c:v>-3.833333333333333</c:v>
                </c:pt>
                <c:pt idx="57">
                  <c:v>-3.8125</c:v>
                </c:pt>
                <c:pt idx="58">
                  <c:v>-3.791666666666667</c:v>
                </c:pt>
                <c:pt idx="59">
                  <c:v>-3.770833333333333</c:v>
                </c:pt>
                <c:pt idx="60">
                  <c:v>-3.75</c:v>
                </c:pt>
                <c:pt idx="61">
                  <c:v>-3.729166666666667</c:v>
                </c:pt>
                <c:pt idx="62">
                  <c:v>-3.708333333333333</c:v>
                </c:pt>
                <c:pt idx="63">
                  <c:v>-3.6875</c:v>
                </c:pt>
                <c:pt idx="64">
                  <c:v>-3.666666666666667</c:v>
                </c:pt>
                <c:pt idx="65">
                  <c:v>-3.645833333333333</c:v>
                </c:pt>
                <c:pt idx="66">
                  <c:v>-3.625</c:v>
                </c:pt>
                <c:pt idx="67">
                  <c:v>-3.604166666666667</c:v>
                </c:pt>
                <c:pt idx="68">
                  <c:v>-3.583333333333333</c:v>
                </c:pt>
                <c:pt idx="69">
                  <c:v>-3.5625</c:v>
                </c:pt>
                <c:pt idx="70">
                  <c:v>-3.541666666666667</c:v>
                </c:pt>
                <c:pt idx="71">
                  <c:v>-3.520833333333333</c:v>
                </c:pt>
                <c:pt idx="72">
                  <c:v>-3.5</c:v>
                </c:pt>
                <c:pt idx="73">
                  <c:v>-3.479166666666667</c:v>
                </c:pt>
                <c:pt idx="74">
                  <c:v>-3.458333333333333</c:v>
                </c:pt>
                <c:pt idx="75">
                  <c:v>-3.4375</c:v>
                </c:pt>
                <c:pt idx="76">
                  <c:v>-3.416666666666667</c:v>
                </c:pt>
                <c:pt idx="77">
                  <c:v>-3.395833333333333</c:v>
                </c:pt>
                <c:pt idx="78">
                  <c:v>-3.375</c:v>
                </c:pt>
                <c:pt idx="79">
                  <c:v>-3.354166666666667</c:v>
                </c:pt>
                <c:pt idx="80">
                  <c:v>-3.333333333333333</c:v>
                </c:pt>
                <c:pt idx="81">
                  <c:v>-3.3125</c:v>
                </c:pt>
                <c:pt idx="82">
                  <c:v>-3.291666666666667</c:v>
                </c:pt>
                <c:pt idx="83">
                  <c:v>-3.270833333333333</c:v>
                </c:pt>
                <c:pt idx="84">
                  <c:v>-3.25</c:v>
                </c:pt>
                <c:pt idx="85">
                  <c:v>-3.229166666666667</c:v>
                </c:pt>
                <c:pt idx="86">
                  <c:v>-3.208333333333333</c:v>
                </c:pt>
                <c:pt idx="87">
                  <c:v>-3.1875</c:v>
                </c:pt>
                <c:pt idx="88">
                  <c:v>-3.166666666666667</c:v>
                </c:pt>
                <c:pt idx="89">
                  <c:v>-3.145833333333333</c:v>
                </c:pt>
                <c:pt idx="90">
                  <c:v>-3.125</c:v>
                </c:pt>
                <c:pt idx="91">
                  <c:v>-3.104166666666667</c:v>
                </c:pt>
                <c:pt idx="92">
                  <c:v>-3.083333333333333</c:v>
                </c:pt>
                <c:pt idx="93">
                  <c:v>-3.0625</c:v>
                </c:pt>
                <c:pt idx="94">
                  <c:v>-3.041666666666667</c:v>
                </c:pt>
                <c:pt idx="95">
                  <c:v>-3.020833333333333</c:v>
                </c:pt>
                <c:pt idx="96">
                  <c:v>-3</c:v>
                </c:pt>
                <c:pt idx="97">
                  <c:v>-2.9791666666666665</c:v>
                </c:pt>
                <c:pt idx="98">
                  <c:v>-2.9583333333333335</c:v>
                </c:pt>
                <c:pt idx="99">
                  <c:v>-2.9375</c:v>
                </c:pt>
                <c:pt idx="100">
                  <c:v>-2.9166666666666665</c:v>
                </c:pt>
                <c:pt idx="101">
                  <c:v>-2.8958333333333335</c:v>
                </c:pt>
                <c:pt idx="102">
                  <c:v>-2.875</c:v>
                </c:pt>
                <c:pt idx="103">
                  <c:v>-2.8541666666666665</c:v>
                </c:pt>
                <c:pt idx="104">
                  <c:v>-2.8333333333333335</c:v>
                </c:pt>
                <c:pt idx="105">
                  <c:v>-2.8125</c:v>
                </c:pt>
                <c:pt idx="106">
                  <c:v>-2.7916666666666665</c:v>
                </c:pt>
                <c:pt idx="107">
                  <c:v>-2.7708333333333335</c:v>
                </c:pt>
                <c:pt idx="108">
                  <c:v>-2.75</c:v>
                </c:pt>
                <c:pt idx="109">
                  <c:v>-2.7291666666666665</c:v>
                </c:pt>
                <c:pt idx="110">
                  <c:v>-2.7083333333333335</c:v>
                </c:pt>
                <c:pt idx="111">
                  <c:v>-2.6875</c:v>
                </c:pt>
                <c:pt idx="112">
                  <c:v>-2.6666666666666665</c:v>
                </c:pt>
                <c:pt idx="113">
                  <c:v>-2.6458333333333335</c:v>
                </c:pt>
                <c:pt idx="114">
                  <c:v>-2.625</c:v>
                </c:pt>
                <c:pt idx="115">
                  <c:v>-2.6041666666666665</c:v>
                </c:pt>
                <c:pt idx="116">
                  <c:v>-2.5833333333333335</c:v>
                </c:pt>
                <c:pt idx="117">
                  <c:v>-2.5625</c:v>
                </c:pt>
                <c:pt idx="118">
                  <c:v>-2.5416666666666665</c:v>
                </c:pt>
                <c:pt idx="119">
                  <c:v>-2.5208333333333335</c:v>
                </c:pt>
                <c:pt idx="120">
                  <c:v>-2.5</c:v>
                </c:pt>
                <c:pt idx="121">
                  <c:v>-2.4791666666666665</c:v>
                </c:pt>
                <c:pt idx="122">
                  <c:v>-2.4583333333333335</c:v>
                </c:pt>
                <c:pt idx="123">
                  <c:v>-2.4375</c:v>
                </c:pt>
                <c:pt idx="124">
                  <c:v>-2.4166666666666665</c:v>
                </c:pt>
                <c:pt idx="125">
                  <c:v>-2.3958333333333335</c:v>
                </c:pt>
                <c:pt idx="126">
                  <c:v>-2.375</c:v>
                </c:pt>
                <c:pt idx="127">
                  <c:v>-2.3541666666666665</c:v>
                </c:pt>
                <c:pt idx="128">
                  <c:v>-2.3333333333333335</c:v>
                </c:pt>
                <c:pt idx="129">
                  <c:v>-2.3125</c:v>
                </c:pt>
                <c:pt idx="130">
                  <c:v>-2.2916666666666665</c:v>
                </c:pt>
                <c:pt idx="131">
                  <c:v>-2.2708333333333335</c:v>
                </c:pt>
                <c:pt idx="132">
                  <c:v>-2.25</c:v>
                </c:pt>
                <c:pt idx="133">
                  <c:v>-2.2291666666666665</c:v>
                </c:pt>
                <c:pt idx="134">
                  <c:v>-2.2083333333333335</c:v>
                </c:pt>
                <c:pt idx="135">
                  <c:v>-2.1875</c:v>
                </c:pt>
                <c:pt idx="136">
                  <c:v>-2.1666666666666665</c:v>
                </c:pt>
                <c:pt idx="137">
                  <c:v>-2.1458333333333335</c:v>
                </c:pt>
                <c:pt idx="138">
                  <c:v>-2.125</c:v>
                </c:pt>
                <c:pt idx="139">
                  <c:v>-2.1041666666666665</c:v>
                </c:pt>
                <c:pt idx="140">
                  <c:v>-2.0833333333333335</c:v>
                </c:pt>
                <c:pt idx="141">
                  <c:v>-2.0625</c:v>
                </c:pt>
                <c:pt idx="142">
                  <c:v>-2.0416666666666665</c:v>
                </c:pt>
                <c:pt idx="143">
                  <c:v>-2.0208333333333335</c:v>
                </c:pt>
                <c:pt idx="144">
                  <c:v>-2</c:v>
                </c:pt>
                <c:pt idx="145">
                  <c:v>-1.9791666666666665</c:v>
                </c:pt>
                <c:pt idx="146">
                  <c:v>-1.9583333333333335</c:v>
                </c:pt>
                <c:pt idx="147">
                  <c:v>-1.9375</c:v>
                </c:pt>
                <c:pt idx="148">
                  <c:v>-1.9166666666666665</c:v>
                </c:pt>
                <c:pt idx="149">
                  <c:v>-1.8958333333333335</c:v>
                </c:pt>
                <c:pt idx="150">
                  <c:v>-1.875</c:v>
                </c:pt>
                <c:pt idx="151">
                  <c:v>-1.8541666666666665</c:v>
                </c:pt>
                <c:pt idx="152">
                  <c:v>-1.8333333333333335</c:v>
                </c:pt>
                <c:pt idx="153">
                  <c:v>-1.8125</c:v>
                </c:pt>
                <c:pt idx="154">
                  <c:v>-1.7916666666666665</c:v>
                </c:pt>
                <c:pt idx="155">
                  <c:v>-1.7708333333333335</c:v>
                </c:pt>
                <c:pt idx="156">
                  <c:v>-1.75</c:v>
                </c:pt>
                <c:pt idx="157">
                  <c:v>-1.7291666666666665</c:v>
                </c:pt>
                <c:pt idx="158">
                  <c:v>-1.7083333333333335</c:v>
                </c:pt>
                <c:pt idx="159">
                  <c:v>-1.6875</c:v>
                </c:pt>
                <c:pt idx="160">
                  <c:v>-1.6666666666666665</c:v>
                </c:pt>
                <c:pt idx="161">
                  <c:v>-1.6458333333333335</c:v>
                </c:pt>
                <c:pt idx="162">
                  <c:v>-1.625</c:v>
                </c:pt>
                <c:pt idx="163">
                  <c:v>-1.6041666666666665</c:v>
                </c:pt>
                <c:pt idx="164">
                  <c:v>-1.5833333333333335</c:v>
                </c:pt>
                <c:pt idx="165">
                  <c:v>-1.5625</c:v>
                </c:pt>
                <c:pt idx="166">
                  <c:v>-1.5416666666666665</c:v>
                </c:pt>
                <c:pt idx="167">
                  <c:v>-1.5208333333333335</c:v>
                </c:pt>
                <c:pt idx="168">
                  <c:v>-1.5</c:v>
                </c:pt>
                <c:pt idx="169">
                  <c:v>-1.4791666666666665</c:v>
                </c:pt>
                <c:pt idx="170">
                  <c:v>-1.4583333333333335</c:v>
                </c:pt>
                <c:pt idx="171">
                  <c:v>-1.4375</c:v>
                </c:pt>
                <c:pt idx="172">
                  <c:v>-1.4166666666666665</c:v>
                </c:pt>
                <c:pt idx="173">
                  <c:v>-1.3958333333333335</c:v>
                </c:pt>
                <c:pt idx="174">
                  <c:v>-1.375</c:v>
                </c:pt>
                <c:pt idx="175">
                  <c:v>-1.3541666666666665</c:v>
                </c:pt>
                <c:pt idx="176">
                  <c:v>-1.3333333333333335</c:v>
                </c:pt>
                <c:pt idx="177">
                  <c:v>-1.3125</c:v>
                </c:pt>
                <c:pt idx="178">
                  <c:v>-1.2916666666666665</c:v>
                </c:pt>
                <c:pt idx="179">
                  <c:v>-1.2708333333333335</c:v>
                </c:pt>
                <c:pt idx="180">
                  <c:v>-1.25</c:v>
                </c:pt>
                <c:pt idx="181">
                  <c:v>-1.2291666666666665</c:v>
                </c:pt>
                <c:pt idx="182">
                  <c:v>-1.2083333333333335</c:v>
                </c:pt>
                <c:pt idx="183">
                  <c:v>-1.1875</c:v>
                </c:pt>
                <c:pt idx="184">
                  <c:v>-1.1666666666666665</c:v>
                </c:pt>
                <c:pt idx="185">
                  <c:v>-1.1458333333333335</c:v>
                </c:pt>
                <c:pt idx="186">
                  <c:v>-1.125</c:v>
                </c:pt>
                <c:pt idx="187">
                  <c:v>-1.1041666666666665</c:v>
                </c:pt>
                <c:pt idx="188">
                  <c:v>-1.0833333333333335</c:v>
                </c:pt>
                <c:pt idx="189">
                  <c:v>-1.0625</c:v>
                </c:pt>
                <c:pt idx="190">
                  <c:v>-1.0416666666666665</c:v>
                </c:pt>
                <c:pt idx="191">
                  <c:v>-1.0208333333333335</c:v>
                </c:pt>
                <c:pt idx="192">
                  <c:v>-1</c:v>
                </c:pt>
                <c:pt idx="193">
                  <c:v>-0.97916666666666696</c:v>
                </c:pt>
                <c:pt idx="194">
                  <c:v>-0.95833333333333304</c:v>
                </c:pt>
                <c:pt idx="195">
                  <c:v>-0.9375</c:v>
                </c:pt>
                <c:pt idx="196">
                  <c:v>-0.91666666666666696</c:v>
                </c:pt>
                <c:pt idx="197">
                  <c:v>-0.89583333333333304</c:v>
                </c:pt>
                <c:pt idx="198">
                  <c:v>-0.875</c:v>
                </c:pt>
                <c:pt idx="199">
                  <c:v>-0.85416666666666696</c:v>
                </c:pt>
                <c:pt idx="200">
                  <c:v>-0.83333333333333304</c:v>
                </c:pt>
                <c:pt idx="201">
                  <c:v>-0.8125</c:v>
                </c:pt>
                <c:pt idx="202">
                  <c:v>-0.79166666666666696</c:v>
                </c:pt>
                <c:pt idx="203">
                  <c:v>-0.77083333333333304</c:v>
                </c:pt>
                <c:pt idx="204">
                  <c:v>-0.75</c:v>
                </c:pt>
                <c:pt idx="205">
                  <c:v>-0.72916666666666696</c:v>
                </c:pt>
                <c:pt idx="206">
                  <c:v>-0.70833333333333304</c:v>
                </c:pt>
                <c:pt idx="207">
                  <c:v>-0.6875</c:v>
                </c:pt>
                <c:pt idx="208">
                  <c:v>-0.66666666666666696</c:v>
                </c:pt>
                <c:pt idx="209">
                  <c:v>-0.64583333333333304</c:v>
                </c:pt>
                <c:pt idx="210">
                  <c:v>-0.625</c:v>
                </c:pt>
                <c:pt idx="211">
                  <c:v>-0.60416666666666696</c:v>
                </c:pt>
                <c:pt idx="212">
                  <c:v>-0.58333333333333304</c:v>
                </c:pt>
                <c:pt idx="213">
                  <c:v>-0.5625</c:v>
                </c:pt>
                <c:pt idx="214">
                  <c:v>-0.54166666666666696</c:v>
                </c:pt>
                <c:pt idx="215">
                  <c:v>-0.52083333333333304</c:v>
                </c:pt>
                <c:pt idx="216">
                  <c:v>-0.5</c:v>
                </c:pt>
                <c:pt idx="217">
                  <c:v>-0.47916666666666696</c:v>
                </c:pt>
                <c:pt idx="218">
                  <c:v>-0.45833333333333304</c:v>
                </c:pt>
                <c:pt idx="219">
                  <c:v>-0.4375</c:v>
                </c:pt>
                <c:pt idx="220">
                  <c:v>-0.41666666666666696</c:v>
                </c:pt>
                <c:pt idx="221">
                  <c:v>-0.39583333333333304</c:v>
                </c:pt>
                <c:pt idx="222">
                  <c:v>-0.375</c:v>
                </c:pt>
                <c:pt idx="223">
                  <c:v>-0.35416666666666696</c:v>
                </c:pt>
                <c:pt idx="224">
                  <c:v>-0.33333333333333304</c:v>
                </c:pt>
                <c:pt idx="225">
                  <c:v>-0.3125</c:v>
                </c:pt>
                <c:pt idx="226">
                  <c:v>-0.29166666666666696</c:v>
                </c:pt>
                <c:pt idx="227">
                  <c:v>-0.27083333333333304</c:v>
                </c:pt>
                <c:pt idx="228">
                  <c:v>-0.25</c:v>
                </c:pt>
                <c:pt idx="229">
                  <c:v>-0.22916666666666696</c:v>
                </c:pt>
                <c:pt idx="230">
                  <c:v>-0.20833333333333304</c:v>
                </c:pt>
                <c:pt idx="231">
                  <c:v>-0.1875</c:v>
                </c:pt>
                <c:pt idx="232">
                  <c:v>-0.16666666666666696</c:v>
                </c:pt>
                <c:pt idx="233">
                  <c:v>-0.14583333333333304</c:v>
                </c:pt>
                <c:pt idx="234">
                  <c:v>-0.125</c:v>
                </c:pt>
                <c:pt idx="235">
                  <c:v>-0.10416666666666696</c:v>
                </c:pt>
                <c:pt idx="236">
                  <c:v>-8.3333333333333037E-2</c:v>
                </c:pt>
                <c:pt idx="237">
                  <c:v>-6.25E-2</c:v>
                </c:pt>
                <c:pt idx="238">
                  <c:v>-4.1666666666666963E-2</c:v>
                </c:pt>
                <c:pt idx="239">
                  <c:v>-2.0833333333333037E-2</c:v>
                </c:pt>
                <c:pt idx="240">
                  <c:v>0</c:v>
                </c:pt>
                <c:pt idx="241">
                  <c:v>2.0833333333333037E-2</c:v>
                </c:pt>
                <c:pt idx="242">
                  <c:v>4.1666666666666963E-2</c:v>
                </c:pt>
                <c:pt idx="243">
                  <c:v>6.25E-2</c:v>
                </c:pt>
                <c:pt idx="244">
                  <c:v>8.3333333333333037E-2</c:v>
                </c:pt>
                <c:pt idx="245">
                  <c:v>0.10416666666666696</c:v>
                </c:pt>
                <c:pt idx="246">
                  <c:v>0.125</c:v>
                </c:pt>
                <c:pt idx="247">
                  <c:v>0.14583333333333304</c:v>
                </c:pt>
                <c:pt idx="248">
                  <c:v>0.16666666666666696</c:v>
                </c:pt>
                <c:pt idx="249">
                  <c:v>0.1875</c:v>
                </c:pt>
                <c:pt idx="250">
                  <c:v>0.20833333333333304</c:v>
                </c:pt>
                <c:pt idx="251">
                  <c:v>0.22916666666666696</c:v>
                </c:pt>
                <c:pt idx="252">
                  <c:v>0.25</c:v>
                </c:pt>
                <c:pt idx="253">
                  <c:v>0.27083333333333304</c:v>
                </c:pt>
                <c:pt idx="254">
                  <c:v>0.29166666666666696</c:v>
                </c:pt>
                <c:pt idx="255">
                  <c:v>0.3125</c:v>
                </c:pt>
                <c:pt idx="256">
                  <c:v>0.33333333333333304</c:v>
                </c:pt>
                <c:pt idx="257">
                  <c:v>0.35416666666666696</c:v>
                </c:pt>
                <c:pt idx="258">
                  <c:v>0.375</c:v>
                </c:pt>
                <c:pt idx="259">
                  <c:v>0.39583333333333304</c:v>
                </c:pt>
                <c:pt idx="260">
                  <c:v>0.41666666666666696</c:v>
                </c:pt>
                <c:pt idx="261">
                  <c:v>0.4375</c:v>
                </c:pt>
                <c:pt idx="262">
                  <c:v>0.45833333333333304</c:v>
                </c:pt>
                <c:pt idx="263">
                  <c:v>0.47916666666666696</c:v>
                </c:pt>
                <c:pt idx="264">
                  <c:v>0.5</c:v>
                </c:pt>
                <c:pt idx="265">
                  <c:v>0.52083333333333304</c:v>
                </c:pt>
                <c:pt idx="266">
                  <c:v>0.54166666666666696</c:v>
                </c:pt>
                <c:pt idx="267">
                  <c:v>0.5625</c:v>
                </c:pt>
                <c:pt idx="268">
                  <c:v>0.58333333333333304</c:v>
                </c:pt>
                <c:pt idx="269">
                  <c:v>0.60416666666666696</c:v>
                </c:pt>
                <c:pt idx="270">
                  <c:v>0.625</c:v>
                </c:pt>
                <c:pt idx="271">
                  <c:v>0.64583333333333304</c:v>
                </c:pt>
                <c:pt idx="272">
                  <c:v>0.66666666666666696</c:v>
                </c:pt>
                <c:pt idx="273">
                  <c:v>0.6875</c:v>
                </c:pt>
                <c:pt idx="274">
                  <c:v>0.70833333333333304</c:v>
                </c:pt>
                <c:pt idx="275">
                  <c:v>0.72916666666666696</c:v>
                </c:pt>
                <c:pt idx="276">
                  <c:v>0.75</c:v>
                </c:pt>
                <c:pt idx="277">
                  <c:v>0.77083333333333304</c:v>
                </c:pt>
                <c:pt idx="278">
                  <c:v>0.79166666666666696</c:v>
                </c:pt>
                <c:pt idx="279">
                  <c:v>0.8125</c:v>
                </c:pt>
                <c:pt idx="280">
                  <c:v>0.83333333333333304</c:v>
                </c:pt>
                <c:pt idx="281">
                  <c:v>0.85416666666666696</c:v>
                </c:pt>
                <c:pt idx="282">
                  <c:v>0.875</c:v>
                </c:pt>
                <c:pt idx="283">
                  <c:v>0.89583333333333304</c:v>
                </c:pt>
                <c:pt idx="284">
                  <c:v>0.91666666666666696</c:v>
                </c:pt>
                <c:pt idx="285">
                  <c:v>0.9375</c:v>
                </c:pt>
                <c:pt idx="286">
                  <c:v>0.95833333333333304</c:v>
                </c:pt>
                <c:pt idx="287">
                  <c:v>0.97916666666666696</c:v>
                </c:pt>
                <c:pt idx="288">
                  <c:v>1</c:v>
                </c:pt>
                <c:pt idx="289">
                  <c:v>1.020833333333333</c:v>
                </c:pt>
                <c:pt idx="290">
                  <c:v>1.041666666666667</c:v>
                </c:pt>
                <c:pt idx="291">
                  <c:v>1.0625</c:v>
                </c:pt>
                <c:pt idx="292">
                  <c:v>1.083333333333333</c:v>
                </c:pt>
                <c:pt idx="293">
                  <c:v>1.104166666666667</c:v>
                </c:pt>
                <c:pt idx="294">
                  <c:v>1.125</c:v>
                </c:pt>
                <c:pt idx="295">
                  <c:v>1.145833333333333</c:v>
                </c:pt>
                <c:pt idx="296">
                  <c:v>1.166666666666667</c:v>
                </c:pt>
                <c:pt idx="297">
                  <c:v>1.1875</c:v>
                </c:pt>
                <c:pt idx="298">
                  <c:v>1.208333333333333</c:v>
                </c:pt>
                <c:pt idx="299">
                  <c:v>1.229166666666667</c:v>
                </c:pt>
                <c:pt idx="300">
                  <c:v>1.25</c:v>
                </c:pt>
                <c:pt idx="301">
                  <c:v>1.270833333333333</c:v>
                </c:pt>
                <c:pt idx="302">
                  <c:v>1.291666666666667</c:v>
                </c:pt>
                <c:pt idx="303">
                  <c:v>1.3125</c:v>
                </c:pt>
                <c:pt idx="304">
                  <c:v>1.333333333333333</c:v>
                </c:pt>
                <c:pt idx="305">
                  <c:v>1.354166666666667</c:v>
                </c:pt>
                <c:pt idx="306">
                  <c:v>1.375</c:v>
                </c:pt>
                <c:pt idx="307">
                  <c:v>1.395833333333333</c:v>
                </c:pt>
                <c:pt idx="308">
                  <c:v>1.416666666666667</c:v>
                </c:pt>
                <c:pt idx="309">
                  <c:v>1.4375</c:v>
                </c:pt>
                <c:pt idx="310">
                  <c:v>1.458333333333333</c:v>
                </c:pt>
                <c:pt idx="311">
                  <c:v>1.479166666666667</c:v>
                </c:pt>
                <c:pt idx="312">
                  <c:v>1.5</c:v>
                </c:pt>
                <c:pt idx="313">
                  <c:v>1.520833333333333</c:v>
                </c:pt>
                <c:pt idx="314">
                  <c:v>1.541666666666667</c:v>
                </c:pt>
                <c:pt idx="315">
                  <c:v>1.5625</c:v>
                </c:pt>
                <c:pt idx="316">
                  <c:v>1.583333333333333</c:v>
                </c:pt>
                <c:pt idx="317">
                  <c:v>1.604166666666667</c:v>
                </c:pt>
                <c:pt idx="318">
                  <c:v>1.625</c:v>
                </c:pt>
                <c:pt idx="319">
                  <c:v>1.645833333333333</c:v>
                </c:pt>
                <c:pt idx="320">
                  <c:v>1.666666666666667</c:v>
                </c:pt>
                <c:pt idx="321">
                  <c:v>1.6875</c:v>
                </c:pt>
                <c:pt idx="322">
                  <c:v>1.708333333333333</c:v>
                </c:pt>
                <c:pt idx="323">
                  <c:v>1.729166666666667</c:v>
                </c:pt>
                <c:pt idx="324">
                  <c:v>1.75</c:v>
                </c:pt>
                <c:pt idx="325">
                  <c:v>1.770833333333333</c:v>
                </c:pt>
                <c:pt idx="326">
                  <c:v>1.791666666666667</c:v>
                </c:pt>
                <c:pt idx="327">
                  <c:v>1.8125</c:v>
                </c:pt>
                <c:pt idx="328">
                  <c:v>1.833333333333333</c:v>
                </c:pt>
                <c:pt idx="329">
                  <c:v>1.854166666666667</c:v>
                </c:pt>
                <c:pt idx="330">
                  <c:v>1.875</c:v>
                </c:pt>
                <c:pt idx="331">
                  <c:v>1.895833333333333</c:v>
                </c:pt>
                <c:pt idx="332">
                  <c:v>1.916666666666667</c:v>
                </c:pt>
                <c:pt idx="333">
                  <c:v>1.9375</c:v>
                </c:pt>
                <c:pt idx="334">
                  <c:v>1.958333333333333</c:v>
                </c:pt>
                <c:pt idx="335">
                  <c:v>1.979166666666667</c:v>
                </c:pt>
                <c:pt idx="336">
                  <c:v>2</c:v>
                </c:pt>
                <c:pt idx="337">
                  <c:v>2.020833333333333</c:v>
                </c:pt>
                <c:pt idx="338">
                  <c:v>2.041666666666667</c:v>
                </c:pt>
                <c:pt idx="339">
                  <c:v>2.0625</c:v>
                </c:pt>
                <c:pt idx="340">
                  <c:v>2.083333333333333</c:v>
                </c:pt>
                <c:pt idx="341">
                  <c:v>2.104166666666667</c:v>
                </c:pt>
                <c:pt idx="342">
                  <c:v>2.125</c:v>
                </c:pt>
                <c:pt idx="343">
                  <c:v>2.145833333333333</c:v>
                </c:pt>
                <c:pt idx="344">
                  <c:v>2.166666666666667</c:v>
                </c:pt>
                <c:pt idx="345">
                  <c:v>2.1875</c:v>
                </c:pt>
                <c:pt idx="346">
                  <c:v>2.208333333333333</c:v>
                </c:pt>
                <c:pt idx="347">
                  <c:v>2.229166666666667</c:v>
                </c:pt>
                <c:pt idx="348">
                  <c:v>2.25</c:v>
                </c:pt>
                <c:pt idx="349">
                  <c:v>2.270833333333333</c:v>
                </c:pt>
                <c:pt idx="350">
                  <c:v>2.291666666666667</c:v>
                </c:pt>
                <c:pt idx="351">
                  <c:v>2.3125</c:v>
                </c:pt>
                <c:pt idx="352">
                  <c:v>2.333333333333333</c:v>
                </c:pt>
                <c:pt idx="353">
                  <c:v>2.354166666666667</c:v>
                </c:pt>
                <c:pt idx="354">
                  <c:v>2.375</c:v>
                </c:pt>
                <c:pt idx="355">
                  <c:v>2.395833333333333</c:v>
                </c:pt>
                <c:pt idx="356">
                  <c:v>2.416666666666667</c:v>
                </c:pt>
                <c:pt idx="357">
                  <c:v>2.4375</c:v>
                </c:pt>
                <c:pt idx="358">
                  <c:v>2.458333333333333</c:v>
                </c:pt>
                <c:pt idx="359">
                  <c:v>2.479166666666667</c:v>
                </c:pt>
                <c:pt idx="360">
                  <c:v>2.5</c:v>
                </c:pt>
                <c:pt idx="361">
                  <c:v>2.520833333333333</c:v>
                </c:pt>
                <c:pt idx="362">
                  <c:v>2.541666666666667</c:v>
                </c:pt>
                <c:pt idx="363">
                  <c:v>2.5625</c:v>
                </c:pt>
                <c:pt idx="364">
                  <c:v>2.583333333333333</c:v>
                </c:pt>
                <c:pt idx="365">
                  <c:v>2.604166666666667</c:v>
                </c:pt>
                <c:pt idx="366">
                  <c:v>2.625</c:v>
                </c:pt>
                <c:pt idx="367">
                  <c:v>2.645833333333333</c:v>
                </c:pt>
                <c:pt idx="368">
                  <c:v>2.666666666666667</c:v>
                </c:pt>
                <c:pt idx="369">
                  <c:v>2.6875</c:v>
                </c:pt>
                <c:pt idx="370">
                  <c:v>2.708333333333333</c:v>
                </c:pt>
                <c:pt idx="371">
                  <c:v>2.729166666666667</c:v>
                </c:pt>
                <c:pt idx="372">
                  <c:v>2.75</c:v>
                </c:pt>
                <c:pt idx="373">
                  <c:v>2.770833333333333</c:v>
                </c:pt>
                <c:pt idx="374">
                  <c:v>2.791666666666667</c:v>
                </c:pt>
                <c:pt idx="375">
                  <c:v>2.8125</c:v>
                </c:pt>
                <c:pt idx="376">
                  <c:v>2.833333333333333</c:v>
                </c:pt>
                <c:pt idx="377">
                  <c:v>2.854166666666667</c:v>
                </c:pt>
                <c:pt idx="378">
                  <c:v>2.875</c:v>
                </c:pt>
                <c:pt idx="379">
                  <c:v>2.895833333333333</c:v>
                </c:pt>
                <c:pt idx="380">
                  <c:v>2.916666666666667</c:v>
                </c:pt>
                <c:pt idx="381">
                  <c:v>2.9375</c:v>
                </c:pt>
                <c:pt idx="382">
                  <c:v>2.958333333333333</c:v>
                </c:pt>
                <c:pt idx="383">
                  <c:v>2.979166666666667</c:v>
                </c:pt>
                <c:pt idx="384">
                  <c:v>3</c:v>
                </c:pt>
                <c:pt idx="385">
                  <c:v>3.0208333333333339</c:v>
                </c:pt>
                <c:pt idx="386">
                  <c:v>3.0416666666666661</c:v>
                </c:pt>
                <c:pt idx="387">
                  <c:v>3.0625</c:v>
                </c:pt>
                <c:pt idx="388">
                  <c:v>3.0833333333333339</c:v>
                </c:pt>
                <c:pt idx="389">
                  <c:v>3.1041666666666661</c:v>
                </c:pt>
                <c:pt idx="390">
                  <c:v>3.125</c:v>
                </c:pt>
                <c:pt idx="391">
                  <c:v>3.1458333333333339</c:v>
                </c:pt>
                <c:pt idx="392">
                  <c:v>3.1666666666666661</c:v>
                </c:pt>
                <c:pt idx="393">
                  <c:v>3.1875</c:v>
                </c:pt>
                <c:pt idx="394">
                  <c:v>3.2083333333333339</c:v>
                </c:pt>
                <c:pt idx="395">
                  <c:v>3.2291666666666661</c:v>
                </c:pt>
                <c:pt idx="396">
                  <c:v>3.25</c:v>
                </c:pt>
                <c:pt idx="397">
                  <c:v>3.2708333333333339</c:v>
                </c:pt>
                <c:pt idx="398">
                  <c:v>3.2916666666666661</c:v>
                </c:pt>
                <c:pt idx="399">
                  <c:v>3.3125</c:v>
                </c:pt>
                <c:pt idx="400">
                  <c:v>3.3333333333333339</c:v>
                </c:pt>
                <c:pt idx="401">
                  <c:v>3.3541666666666661</c:v>
                </c:pt>
                <c:pt idx="402">
                  <c:v>3.375</c:v>
                </c:pt>
                <c:pt idx="403">
                  <c:v>3.3958333333333339</c:v>
                </c:pt>
                <c:pt idx="404">
                  <c:v>3.4166666666666661</c:v>
                </c:pt>
                <c:pt idx="405">
                  <c:v>3.4375</c:v>
                </c:pt>
                <c:pt idx="406">
                  <c:v>3.4583333333333339</c:v>
                </c:pt>
                <c:pt idx="407">
                  <c:v>3.4791666666666661</c:v>
                </c:pt>
                <c:pt idx="408">
                  <c:v>3.5</c:v>
                </c:pt>
                <c:pt idx="409">
                  <c:v>3.5208333333333339</c:v>
                </c:pt>
                <c:pt idx="410">
                  <c:v>3.5416666666666661</c:v>
                </c:pt>
                <c:pt idx="411">
                  <c:v>3.5625</c:v>
                </c:pt>
                <c:pt idx="412">
                  <c:v>3.5833333333333339</c:v>
                </c:pt>
                <c:pt idx="413">
                  <c:v>3.6041666666666661</c:v>
                </c:pt>
                <c:pt idx="414">
                  <c:v>3.625</c:v>
                </c:pt>
                <c:pt idx="415">
                  <c:v>3.6458333333333339</c:v>
                </c:pt>
                <c:pt idx="416">
                  <c:v>3.6666666666666661</c:v>
                </c:pt>
                <c:pt idx="417">
                  <c:v>3.6875</c:v>
                </c:pt>
                <c:pt idx="418">
                  <c:v>3.7083333333333339</c:v>
                </c:pt>
                <c:pt idx="419">
                  <c:v>3.7291666666666661</c:v>
                </c:pt>
                <c:pt idx="420">
                  <c:v>3.75</c:v>
                </c:pt>
                <c:pt idx="421">
                  <c:v>3.7708333333333339</c:v>
                </c:pt>
                <c:pt idx="422">
                  <c:v>3.7916666666666661</c:v>
                </c:pt>
                <c:pt idx="423">
                  <c:v>3.8125</c:v>
                </c:pt>
                <c:pt idx="424">
                  <c:v>3.8333333333333339</c:v>
                </c:pt>
                <c:pt idx="425">
                  <c:v>3.8541666666666661</c:v>
                </c:pt>
                <c:pt idx="426">
                  <c:v>3.875</c:v>
                </c:pt>
                <c:pt idx="427">
                  <c:v>3.8958333333333339</c:v>
                </c:pt>
                <c:pt idx="428">
                  <c:v>3.9166666666666661</c:v>
                </c:pt>
                <c:pt idx="429">
                  <c:v>3.9375</c:v>
                </c:pt>
                <c:pt idx="430">
                  <c:v>3.9583333333333339</c:v>
                </c:pt>
                <c:pt idx="431">
                  <c:v>3.9791666666666661</c:v>
                </c:pt>
                <c:pt idx="432">
                  <c:v>4</c:v>
                </c:pt>
                <c:pt idx="433">
                  <c:v>4.0208333333333339</c:v>
                </c:pt>
                <c:pt idx="434">
                  <c:v>4.0416666666666661</c:v>
                </c:pt>
                <c:pt idx="435">
                  <c:v>4.0625</c:v>
                </c:pt>
                <c:pt idx="436">
                  <c:v>4.0833333333333339</c:v>
                </c:pt>
                <c:pt idx="437">
                  <c:v>4.1041666666666661</c:v>
                </c:pt>
                <c:pt idx="438">
                  <c:v>4.125</c:v>
                </c:pt>
                <c:pt idx="439">
                  <c:v>4.1458333333333339</c:v>
                </c:pt>
                <c:pt idx="440">
                  <c:v>4.1666666666666661</c:v>
                </c:pt>
                <c:pt idx="441">
                  <c:v>4.1875</c:v>
                </c:pt>
                <c:pt idx="442">
                  <c:v>4.2083333333333339</c:v>
                </c:pt>
                <c:pt idx="443">
                  <c:v>4.2291666666666661</c:v>
                </c:pt>
                <c:pt idx="444">
                  <c:v>4.25</c:v>
                </c:pt>
                <c:pt idx="445">
                  <c:v>4.2708333333333339</c:v>
                </c:pt>
                <c:pt idx="446">
                  <c:v>4.2916666666666661</c:v>
                </c:pt>
                <c:pt idx="447">
                  <c:v>4.3125</c:v>
                </c:pt>
                <c:pt idx="448">
                  <c:v>4.3333333333333339</c:v>
                </c:pt>
                <c:pt idx="449">
                  <c:v>4.3541666666666661</c:v>
                </c:pt>
                <c:pt idx="450">
                  <c:v>4.375</c:v>
                </c:pt>
                <c:pt idx="451">
                  <c:v>4.3958333333333339</c:v>
                </c:pt>
                <c:pt idx="452">
                  <c:v>4.4166666666666661</c:v>
                </c:pt>
                <c:pt idx="453">
                  <c:v>4.4375</c:v>
                </c:pt>
                <c:pt idx="454">
                  <c:v>4.4583333333333339</c:v>
                </c:pt>
                <c:pt idx="455">
                  <c:v>4.4791666666666661</c:v>
                </c:pt>
                <c:pt idx="456">
                  <c:v>4.5</c:v>
                </c:pt>
                <c:pt idx="457">
                  <c:v>4.5208333333333339</c:v>
                </c:pt>
                <c:pt idx="458">
                  <c:v>4.5416666666666661</c:v>
                </c:pt>
                <c:pt idx="459">
                  <c:v>4.5625</c:v>
                </c:pt>
                <c:pt idx="460">
                  <c:v>4.5833333333333339</c:v>
                </c:pt>
                <c:pt idx="461">
                  <c:v>4.6041666666666661</c:v>
                </c:pt>
                <c:pt idx="462">
                  <c:v>4.625</c:v>
                </c:pt>
                <c:pt idx="463">
                  <c:v>4.6458333333333339</c:v>
                </c:pt>
                <c:pt idx="464">
                  <c:v>4.6666666666666661</c:v>
                </c:pt>
                <c:pt idx="465">
                  <c:v>4.6875</c:v>
                </c:pt>
                <c:pt idx="466">
                  <c:v>4.7083333333333339</c:v>
                </c:pt>
                <c:pt idx="467">
                  <c:v>4.7291666666666661</c:v>
                </c:pt>
                <c:pt idx="468">
                  <c:v>4.75</c:v>
                </c:pt>
                <c:pt idx="469">
                  <c:v>4.7708333333333339</c:v>
                </c:pt>
                <c:pt idx="470">
                  <c:v>4.7916666666666661</c:v>
                </c:pt>
                <c:pt idx="471">
                  <c:v>4.8125</c:v>
                </c:pt>
                <c:pt idx="472">
                  <c:v>4.8333333333333339</c:v>
                </c:pt>
                <c:pt idx="473">
                  <c:v>4.8541666666666661</c:v>
                </c:pt>
                <c:pt idx="474">
                  <c:v>4.875</c:v>
                </c:pt>
                <c:pt idx="475">
                  <c:v>4.8958333333333339</c:v>
                </c:pt>
                <c:pt idx="476">
                  <c:v>4.9166666666666661</c:v>
                </c:pt>
                <c:pt idx="477">
                  <c:v>4.9375</c:v>
                </c:pt>
                <c:pt idx="478">
                  <c:v>4.9583333333333339</c:v>
                </c:pt>
                <c:pt idx="479">
                  <c:v>4.9791666666666661</c:v>
                </c:pt>
                <c:pt idx="480">
                  <c:v>5</c:v>
                </c:pt>
                <c:pt idx="481">
                  <c:v>5.0208333333333339</c:v>
                </c:pt>
                <c:pt idx="482">
                  <c:v>5.0416666666666661</c:v>
                </c:pt>
                <c:pt idx="483">
                  <c:v>5.0625</c:v>
                </c:pt>
                <c:pt idx="484">
                  <c:v>5.0833333333333339</c:v>
                </c:pt>
                <c:pt idx="485">
                  <c:v>5.1041666666666661</c:v>
                </c:pt>
                <c:pt idx="486">
                  <c:v>5.125</c:v>
                </c:pt>
                <c:pt idx="487">
                  <c:v>5.1458333333333339</c:v>
                </c:pt>
                <c:pt idx="488">
                  <c:v>5.1666666666666661</c:v>
                </c:pt>
                <c:pt idx="489">
                  <c:v>5.1875</c:v>
                </c:pt>
                <c:pt idx="490">
                  <c:v>5.2083333333333339</c:v>
                </c:pt>
                <c:pt idx="491">
                  <c:v>5.2291666666666661</c:v>
                </c:pt>
                <c:pt idx="492">
                  <c:v>5.25</c:v>
                </c:pt>
                <c:pt idx="493">
                  <c:v>5.2708333333333339</c:v>
                </c:pt>
                <c:pt idx="494">
                  <c:v>5.2916666666666661</c:v>
                </c:pt>
                <c:pt idx="495">
                  <c:v>5.3125</c:v>
                </c:pt>
                <c:pt idx="496">
                  <c:v>5.3333333333333339</c:v>
                </c:pt>
                <c:pt idx="497">
                  <c:v>5.3541666666666661</c:v>
                </c:pt>
                <c:pt idx="498">
                  <c:v>5.375</c:v>
                </c:pt>
                <c:pt idx="499">
                  <c:v>5.3958333333333339</c:v>
                </c:pt>
                <c:pt idx="500">
                  <c:v>5.4166666666666661</c:v>
                </c:pt>
                <c:pt idx="501">
                  <c:v>5.4375</c:v>
                </c:pt>
                <c:pt idx="502">
                  <c:v>5.4583333333333339</c:v>
                </c:pt>
                <c:pt idx="503">
                  <c:v>5.4791666666666661</c:v>
                </c:pt>
                <c:pt idx="504">
                  <c:v>5.5</c:v>
                </c:pt>
                <c:pt idx="505">
                  <c:v>5.5208333333333339</c:v>
                </c:pt>
                <c:pt idx="506">
                  <c:v>5.5416666666666661</c:v>
                </c:pt>
                <c:pt idx="507">
                  <c:v>5.5625</c:v>
                </c:pt>
                <c:pt idx="508">
                  <c:v>5.5833333333333339</c:v>
                </c:pt>
                <c:pt idx="509">
                  <c:v>5.6041666666666661</c:v>
                </c:pt>
                <c:pt idx="510">
                  <c:v>5.625</c:v>
                </c:pt>
                <c:pt idx="511">
                  <c:v>5.6458333333333339</c:v>
                </c:pt>
                <c:pt idx="512">
                  <c:v>5.6666666666666661</c:v>
                </c:pt>
                <c:pt idx="513">
                  <c:v>5.6875</c:v>
                </c:pt>
                <c:pt idx="514">
                  <c:v>5.7083333333333339</c:v>
                </c:pt>
                <c:pt idx="515">
                  <c:v>5.7291666666666661</c:v>
                </c:pt>
                <c:pt idx="516">
                  <c:v>5.75</c:v>
                </c:pt>
                <c:pt idx="517">
                  <c:v>5.7708333333333339</c:v>
                </c:pt>
                <c:pt idx="518">
                  <c:v>5.7916666666666661</c:v>
                </c:pt>
                <c:pt idx="519">
                  <c:v>5.8125</c:v>
                </c:pt>
                <c:pt idx="520">
                  <c:v>5.8333333333333339</c:v>
                </c:pt>
                <c:pt idx="521">
                  <c:v>5.8541666666666661</c:v>
                </c:pt>
                <c:pt idx="522">
                  <c:v>5.875</c:v>
                </c:pt>
                <c:pt idx="523">
                  <c:v>5.8958333333333339</c:v>
                </c:pt>
                <c:pt idx="524">
                  <c:v>5.9166666666666661</c:v>
                </c:pt>
                <c:pt idx="525">
                  <c:v>5.9375</c:v>
                </c:pt>
                <c:pt idx="526">
                  <c:v>5.9583333333333339</c:v>
                </c:pt>
                <c:pt idx="527">
                  <c:v>5.9791666666666661</c:v>
                </c:pt>
                <c:pt idx="528">
                  <c:v>6</c:v>
                </c:pt>
                <c:pt idx="529">
                  <c:v>6.0208333333333339</c:v>
                </c:pt>
                <c:pt idx="530">
                  <c:v>6.0416666666666661</c:v>
                </c:pt>
                <c:pt idx="531">
                  <c:v>6.0625</c:v>
                </c:pt>
                <c:pt idx="532">
                  <c:v>6.0833333333333339</c:v>
                </c:pt>
                <c:pt idx="533">
                  <c:v>6.1041666666666661</c:v>
                </c:pt>
                <c:pt idx="534">
                  <c:v>6.125</c:v>
                </c:pt>
                <c:pt idx="535">
                  <c:v>6.1458333333333339</c:v>
                </c:pt>
                <c:pt idx="536">
                  <c:v>6.1666666666666661</c:v>
                </c:pt>
                <c:pt idx="537">
                  <c:v>6.1875</c:v>
                </c:pt>
                <c:pt idx="538">
                  <c:v>6.2083333333333339</c:v>
                </c:pt>
                <c:pt idx="539">
                  <c:v>6.2291666666666661</c:v>
                </c:pt>
                <c:pt idx="540">
                  <c:v>6.25</c:v>
                </c:pt>
                <c:pt idx="541">
                  <c:v>6.2708333333333339</c:v>
                </c:pt>
                <c:pt idx="542">
                  <c:v>6.2916666666666661</c:v>
                </c:pt>
                <c:pt idx="543">
                  <c:v>6.3125</c:v>
                </c:pt>
                <c:pt idx="544">
                  <c:v>6.3333333333333339</c:v>
                </c:pt>
                <c:pt idx="545">
                  <c:v>6.3541666666666661</c:v>
                </c:pt>
                <c:pt idx="546">
                  <c:v>6.375</c:v>
                </c:pt>
                <c:pt idx="547">
                  <c:v>6.3958333333333339</c:v>
                </c:pt>
                <c:pt idx="548">
                  <c:v>6.4166666666666661</c:v>
                </c:pt>
                <c:pt idx="549">
                  <c:v>6.4375</c:v>
                </c:pt>
                <c:pt idx="550">
                  <c:v>6.4583333333333339</c:v>
                </c:pt>
                <c:pt idx="551">
                  <c:v>6.4791666666666661</c:v>
                </c:pt>
                <c:pt idx="552">
                  <c:v>6.5</c:v>
                </c:pt>
                <c:pt idx="553">
                  <c:v>6.5208333333333339</c:v>
                </c:pt>
                <c:pt idx="554">
                  <c:v>6.5416666666666661</c:v>
                </c:pt>
                <c:pt idx="555">
                  <c:v>6.5625</c:v>
                </c:pt>
                <c:pt idx="556">
                  <c:v>6.5833333333333339</c:v>
                </c:pt>
                <c:pt idx="557">
                  <c:v>6.6041666666666661</c:v>
                </c:pt>
                <c:pt idx="558">
                  <c:v>6.625</c:v>
                </c:pt>
                <c:pt idx="559">
                  <c:v>6.6458333333333339</c:v>
                </c:pt>
                <c:pt idx="560">
                  <c:v>6.6666666666666661</c:v>
                </c:pt>
                <c:pt idx="561">
                  <c:v>6.6875</c:v>
                </c:pt>
                <c:pt idx="562">
                  <c:v>6.7083333333333339</c:v>
                </c:pt>
                <c:pt idx="563">
                  <c:v>6.7291666666666661</c:v>
                </c:pt>
                <c:pt idx="564">
                  <c:v>6.75</c:v>
                </c:pt>
                <c:pt idx="565">
                  <c:v>6.7708333333333339</c:v>
                </c:pt>
                <c:pt idx="566">
                  <c:v>6.7916666666666661</c:v>
                </c:pt>
                <c:pt idx="567">
                  <c:v>6.8125</c:v>
                </c:pt>
                <c:pt idx="568">
                  <c:v>6.8333333333333339</c:v>
                </c:pt>
                <c:pt idx="569">
                  <c:v>6.8541666666666661</c:v>
                </c:pt>
                <c:pt idx="570">
                  <c:v>6.875</c:v>
                </c:pt>
                <c:pt idx="571">
                  <c:v>6.8958333333333339</c:v>
                </c:pt>
                <c:pt idx="572">
                  <c:v>6.9166666666666661</c:v>
                </c:pt>
                <c:pt idx="573">
                  <c:v>6.9375</c:v>
                </c:pt>
                <c:pt idx="574">
                  <c:v>6.9583333333333339</c:v>
                </c:pt>
                <c:pt idx="575">
                  <c:v>6.9791666666666661</c:v>
                </c:pt>
                <c:pt idx="576">
                  <c:v>7</c:v>
                </c:pt>
                <c:pt idx="577">
                  <c:v>7.0208333333333339</c:v>
                </c:pt>
                <c:pt idx="578">
                  <c:v>7.0416666666666661</c:v>
                </c:pt>
                <c:pt idx="579">
                  <c:v>7.0625</c:v>
                </c:pt>
                <c:pt idx="580">
                  <c:v>7.0833333333333339</c:v>
                </c:pt>
                <c:pt idx="581">
                  <c:v>7.1041666666666661</c:v>
                </c:pt>
                <c:pt idx="582">
                  <c:v>7.125</c:v>
                </c:pt>
                <c:pt idx="583">
                  <c:v>7.1458333333333339</c:v>
                </c:pt>
                <c:pt idx="584">
                  <c:v>7.1666666666666661</c:v>
                </c:pt>
                <c:pt idx="585">
                  <c:v>7.1875</c:v>
                </c:pt>
                <c:pt idx="586">
                  <c:v>7.2083333333333339</c:v>
                </c:pt>
                <c:pt idx="587">
                  <c:v>7.2291666666666661</c:v>
                </c:pt>
                <c:pt idx="588">
                  <c:v>7.25</c:v>
                </c:pt>
                <c:pt idx="589">
                  <c:v>7.2708333333333339</c:v>
                </c:pt>
                <c:pt idx="590">
                  <c:v>7.2916666666666661</c:v>
                </c:pt>
                <c:pt idx="591">
                  <c:v>7.3125</c:v>
                </c:pt>
                <c:pt idx="592">
                  <c:v>7.3333333333333339</c:v>
                </c:pt>
                <c:pt idx="593">
                  <c:v>7.3541666666666661</c:v>
                </c:pt>
                <c:pt idx="594">
                  <c:v>7.375</c:v>
                </c:pt>
                <c:pt idx="595">
                  <c:v>7.3958333333333339</c:v>
                </c:pt>
                <c:pt idx="596">
                  <c:v>7.4166666666666661</c:v>
                </c:pt>
                <c:pt idx="597">
                  <c:v>7.4375</c:v>
                </c:pt>
                <c:pt idx="598">
                  <c:v>7.4583333333333339</c:v>
                </c:pt>
                <c:pt idx="599">
                  <c:v>7.4791666666666661</c:v>
                </c:pt>
                <c:pt idx="600">
                  <c:v>7.5</c:v>
                </c:pt>
                <c:pt idx="601">
                  <c:v>7.5208333333333339</c:v>
                </c:pt>
                <c:pt idx="602">
                  <c:v>7.5416666666666661</c:v>
                </c:pt>
                <c:pt idx="603">
                  <c:v>7.5625</c:v>
                </c:pt>
                <c:pt idx="604">
                  <c:v>7.5833333333333339</c:v>
                </c:pt>
                <c:pt idx="605">
                  <c:v>7.6041666666666661</c:v>
                </c:pt>
                <c:pt idx="606">
                  <c:v>7.625</c:v>
                </c:pt>
                <c:pt idx="607">
                  <c:v>7.6458333333333339</c:v>
                </c:pt>
                <c:pt idx="608">
                  <c:v>7.6666666666666661</c:v>
                </c:pt>
                <c:pt idx="609">
                  <c:v>7.6875</c:v>
                </c:pt>
                <c:pt idx="610">
                  <c:v>7.7083333333333339</c:v>
                </c:pt>
                <c:pt idx="611">
                  <c:v>7.7291666666666661</c:v>
                </c:pt>
                <c:pt idx="612">
                  <c:v>7.75</c:v>
                </c:pt>
                <c:pt idx="613">
                  <c:v>7.7708333333333339</c:v>
                </c:pt>
                <c:pt idx="614">
                  <c:v>7.7916666666666661</c:v>
                </c:pt>
                <c:pt idx="615">
                  <c:v>7.8125</c:v>
                </c:pt>
                <c:pt idx="616">
                  <c:v>7.8333333333333339</c:v>
                </c:pt>
                <c:pt idx="617">
                  <c:v>7.8541666666666661</c:v>
                </c:pt>
                <c:pt idx="618">
                  <c:v>7.875</c:v>
                </c:pt>
                <c:pt idx="619">
                  <c:v>7.8958333333333339</c:v>
                </c:pt>
                <c:pt idx="620">
                  <c:v>7.9166666666666661</c:v>
                </c:pt>
                <c:pt idx="621">
                  <c:v>7.9375</c:v>
                </c:pt>
                <c:pt idx="622">
                  <c:v>7.9583333333333339</c:v>
                </c:pt>
                <c:pt idx="623">
                  <c:v>7.9791666666666661</c:v>
                </c:pt>
                <c:pt idx="624">
                  <c:v>8</c:v>
                </c:pt>
                <c:pt idx="625">
                  <c:v>8.0208333333333339</c:v>
                </c:pt>
                <c:pt idx="626">
                  <c:v>8.0416666666666661</c:v>
                </c:pt>
                <c:pt idx="627">
                  <c:v>8.0625</c:v>
                </c:pt>
                <c:pt idx="628">
                  <c:v>8.0833333333333339</c:v>
                </c:pt>
                <c:pt idx="629">
                  <c:v>8.1041666666666661</c:v>
                </c:pt>
                <c:pt idx="630">
                  <c:v>8.125</c:v>
                </c:pt>
                <c:pt idx="631">
                  <c:v>8.1458333333333339</c:v>
                </c:pt>
                <c:pt idx="632">
                  <c:v>8.1666666666666661</c:v>
                </c:pt>
                <c:pt idx="633">
                  <c:v>8.1875</c:v>
                </c:pt>
                <c:pt idx="634">
                  <c:v>8.2083333333333339</c:v>
                </c:pt>
                <c:pt idx="635">
                  <c:v>8.2291666666666661</c:v>
                </c:pt>
                <c:pt idx="636">
                  <c:v>8.25</c:v>
                </c:pt>
                <c:pt idx="637">
                  <c:v>8.2708333333333339</c:v>
                </c:pt>
                <c:pt idx="638">
                  <c:v>8.2916666666666661</c:v>
                </c:pt>
                <c:pt idx="639">
                  <c:v>8.3125</c:v>
                </c:pt>
                <c:pt idx="640">
                  <c:v>8.3333333333333339</c:v>
                </c:pt>
                <c:pt idx="641">
                  <c:v>8.3541666666666661</c:v>
                </c:pt>
                <c:pt idx="642">
                  <c:v>8.375</c:v>
                </c:pt>
                <c:pt idx="643">
                  <c:v>8.3958333333333339</c:v>
                </c:pt>
                <c:pt idx="644">
                  <c:v>8.4166666666666661</c:v>
                </c:pt>
                <c:pt idx="645">
                  <c:v>8.4375</c:v>
                </c:pt>
                <c:pt idx="646">
                  <c:v>8.4583333333333339</c:v>
                </c:pt>
                <c:pt idx="647">
                  <c:v>8.4791666666666661</c:v>
                </c:pt>
                <c:pt idx="648">
                  <c:v>8.5</c:v>
                </c:pt>
                <c:pt idx="649">
                  <c:v>8.5208333333333339</c:v>
                </c:pt>
                <c:pt idx="650">
                  <c:v>8.5416666666666661</c:v>
                </c:pt>
                <c:pt idx="651">
                  <c:v>8.5625</c:v>
                </c:pt>
                <c:pt idx="652">
                  <c:v>8.5833333333333339</c:v>
                </c:pt>
                <c:pt idx="653">
                  <c:v>8.6041666666666661</c:v>
                </c:pt>
                <c:pt idx="654">
                  <c:v>8.625</c:v>
                </c:pt>
                <c:pt idx="655">
                  <c:v>8.6458333333333339</c:v>
                </c:pt>
                <c:pt idx="656">
                  <c:v>8.6666666666666661</c:v>
                </c:pt>
                <c:pt idx="657">
                  <c:v>8.6875</c:v>
                </c:pt>
                <c:pt idx="658">
                  <c:v>8.7083333333333339</c:v>
                </c:pt>
                <c:pt idx="659">
                  <c:v>8.7291666666666661</c:v>
                </c:pt>
                <c:pt idx="660">
                  <c:v>8.75</c:v>
                </c:pt>
                <c:pt idx="661">
                  <c:v>8.7708333333333339</c:v>
                </c:pt>
                <c:pt idx="662">
                  <c:v>8.7916666666666661</c:v>
                </c:pt>
                <c:pt idx="663">
                  <c:v>8.8125</c:v>
                </c:pt>
                <c:pt idx="664">
                  <c:v>8.8333333333333339</c:v>
                </c:pt>
                <c:pt idx="665">
                  <c:v>8.8541666666666661</c:v>
                </c:pt>
                <c:pt idx="666">
                  <c:v>8.875</c:v>
                </c:pt>
                <c:pt idx="667">
                  <c:v>8.8958333333333339</c:v>
                </c:pt>
                <c:pt idx="668">
                  <c:v>8.9166666666666661</c:v>
                </c:pt>
                <c:pt idx="669">
                  <c:v>8.9375</c:v>
                </c:pt>
                <c:pt idx="670">
                  <c:v>8.9583333333333339</c:v>
                </c:pt>
                <c:pt idx="671">
                  <c:v>8.9791666666666661</c:v>
                </c:pt>
                <c:pt idx="672">
                  <c:v>9</c:v>
                </c:pt>
                <c:pt idx="673">
                  <c:v>9.0208333333333339</c:v>
                </c:pt>
                <c:pt idx="674">
                  <c:v>9.0416666666666661</c:v>
                </c:pt>
                <c:pt idx="675">
                  <c:v>9.0625</c:v>
                </c:pt>
                <c:pt idx="676">
                  <c:v>9.0833333333333339</c:v>
                </c:pt>
                <c:pt idx="677">
                  <c:v>9.1041666666666661</c:v>
                </c:pt>
                <c:pt idx="678">
                  <c:v>9.125</c:v>
                </c:pt>
                <c:pt idx="679">
                  <c:v>9.1458333333333339</c:v>
                </c:pt>
                <c:pt idx="680">
                  <c:v>9.1666666666666661</c:v>
                </c:pt>
                <c:pt idx="681">
                  <c:v>9.1875</c:v>
                </c:pt>
                <c:pt idx="682">
                  <c:v>9.2083333333333339</c:v>
                </c:pt>
                <c:pt idx="683">
                  <c:v>9.2291666666666661</c:v>
                </c:pt>
                <c:pt idx="684">
                  <c:v>9.25</c:v>
                </c:pt>
                <c:pt idx="685">
                  <c:v>9.2708333333333339</c:v>
                </c:pt>
                <c:pt idx="686">
                  <c:v>9.2916666666666661</c:v>
                </c:pt>
                <c:pt idx="687">
                  <c:v>9.3125</c:v>
                </c:pt>
                <c:pt idx="688">
                  <c:v>9.3333333333333339</c:v>
                </c:pt>
                <c:pt idx="689">
                  <c:v>9.3541666666666661</c:v>
                </c:pt>
                <c:pt idx="690">
                  <c:v>9.375</c:v>
                </c:pt>
                <c:pt idx="691">
                  <c:v>9.3958333333333339</c:v>
                </c:pt>
                <c:pt idx="692">
                  <c:v>9.4166666666666661</c:v>
                </c:pt>
                <c:pt idx="693">
                  <c:v>9.4375</c:v>
                </c:pt>
                <c:pt idx="694">
                  <c:v>9.4583333333333339</c:v>
                </c:pt>
                <c:pt idx="695">
                  <c:v>9.4791666666666661</c:v>
                </c:pt>
                <c:pt idx="696">
                  <c:v>9.5</c:v>
                </c:pt>
                <c:pt idx="697">
                  <c:v>9.5208333333333339</c:v>
                </c:pt>
                <c:pt idx="698">
                  <c:v>9.5416666666666661</c:v>
                </c:pt>
                <c:pt idx="699">
                  <c:v>9.5625</c:v>
                </c:pt>
                <c:pt idx="700">
                  <c:v>9.5833333333333339</c:v>
                </c:pt>
                <c:pt idx="701">
                  <c:v>9.6041666666666661</c:v>
                </c:pt>
                <c:pt idx="702">
                  <c:v>9.625</c:v>
                </c:pt>
                <c:pt idx="703">
                  <c:v>9.6458333333333339</c:v>
                </c:pt>
                <c:pt idx="704">
                  <c:v>9.6666666666666661</c:v>
                </c:pt>
                <c:pt idx="705">
                  <c:v>9.6875</c:v>
                </c:pt>
                <c:pt idx="706">
                  <c:v>9.7083333333333339</c:v>
                </c:pt>
                <c:pt idx="707">
                  <c:v>9.7291666666666661</c:v>
                </c:pt>
                <c:pt idx="708">
                  <c:v>9.75</c:v>
                </c:pt>
                <c:pt idx="709">
                  <c:v>9.7708333333333339</c:v>
                </c:pt>
                <c:pt idx="710">
                  <c:v>9.7916666666666661</c:v>
                </c:pt>
                <c:pt idx="711">
                  <c:v>9.8125</c:v>
                </c:pt>
                <c:pt idx="712">
                  <c:v>9.8333333333333339</c:v>
                </c:pt>
                <c:pt idx="713">
                  <c:v>9.8541666666666661</c:v>
                </c:pt>
                <c:pt idx="714">
                  <c:v>9.875</c:v>
                </c:pt>
                <c:pt idx="715">
                  <c:v>9.8958333333333339</c:v>
                </c:pt>
                <c:pt idx="716">
                  <c:v>9.9166666666666661</c:v>
                </c:pt>
                <c:pt idx="717">
                  <c:v>9.9375</c:v>
                </c:pt>
                <c:pt idx="718">
                  <c:v>9.9583333333333339</c:v>
                </c:pt>
                <c:pt idx="719">
                  <c:v>9.9791666666666661</c:v>
                </c:pt>
                <c:pt idx="720">
                  <c:v>10</c:v>
                </c:pt>
              </c:numCache>
            </c:numRef>
          </c:xVal>
          <c:yVal>
            <c:numRef>
              <c:f>Calc!$K$8:$K$728</c:f>
              <c:numCache>
                <c:formatCode>General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0.47514299430104162</c:v>
                </c:pt>
                <c:pt idx="241">
                  <c:v>0.68455521316784229</c:v>
                </c:pt>
                <c:pt idx="242">
                  <c:v>-0.13297659294521699</c:v>
                </c:pt>
                <c:pt idx="243">
                  <c:v>-0.11467360693478157</c:v>
                </c:pt>
                <c:pt idx="244">
                  <c:v>0.16828499963140453</c:v>
                </c:pt>
                <c:pt idx="245">
                  <c:v>-0.12698596502131487</c:v>
                </c:pt>
                <c:pt idx="246">
                  <c:v>5.9182729011656665E-2</c:v>
                </c:pt>
                <c:pt idx="247">
                  <c:v>-1.7707609908850716E-3</c:v>
                </c:pt>
                <c:pt idx="248">
                  <c:v>-3.2079690987826884E-2</c:v>
                </c:pt>
                <c:pt idx="249">
                  <c:v>4.3317994475114037E-2</c:v>
                </c:pt>
                <c:pt idx="250">
                  <c:v>-3.902588555345915E-2</c:v>
                </c:pt>
                <c:pt idx="251">
                  <c:v>2.7183881680247934E-2</c:v>
                </c:pt>
                <c:pt idx="252">
                  <c:v>-1.40202796689913E-2</c:v>
                </c:pt>
                <c:pt idx="253">
                  <c:v>3.2236575927970679E-3</c:v>
                </c:pt>
                <c:pt idx="254">
                  <c:v>3.7745272765101895E-3</c:v>
                </c:pt>
                <c:pt idx="255">
                  <c:v>-7.0815220199105487E-3</c:v>
                </c:pt>
                <c:pt idx="256">
                  <c:v>7.5952044124214316E-3</c:v>
                </c:pt>
                <c:pt idx="257">
                  <c:v>-6.4271230306601115E-3</c:v>
                </c:pt>
                <c:pt idx="258">
                  <c:v>4.5517418010938594E-3</c:v>
                </c:pt>
                <c:pt idx="259">
                  <c:v>-2.6541227815066104E-3</c:v>
                </c:pt>
                <c:pt idx="260">
                  <c:v>1.114911874573226E-3</c:v>
                </c:pt>
                <c:pt idx="261">
                  <c:v>-6.9695708850356494E-5</c:v>
                </c:pt>
                <c:pt idx="262">
                  <c:v>-5.0633140881808599E-4</c:v>
                </c:pt>
                <c:pt idx="263">
                  <c:v>7.1918261812428999E-4</c:v>
                </c:pt>
                <c:pt idx="264">
                  <c:v>-6.96958970801199E-4</c:v>
                </c:pt>
                <c:pt idx="265">
                  <c:v>5.5389686607946792E-4</c:v>
                </c:pt>
                <c:pt idx="266">
                  <c:v>-3.7415736561544131E-4</c:v>
                </c:pt>
                <c:pt idx="267">
                  <c:v>2.0935164446286532E-4</c:v>
                </c:pt>
                <c:pt idx="268">
                  <c:v>-8.3777044109838335E-5</c:v>
                </c:pt>
                <c:pt idx="269">
                  <c:v>2.6196417334999273E-6</c:v>
                </c:pt>
                <c:pt idx="270">
                  <c:v>3.9955460758552378E-5</c:v>
                </c:pt>
                <c:pt idx="271">
                  <c:v>-5.4400903333246008E-5</c:v>
                </c:pt>
                <c:pt idx="272">
                  <c:v>5.1543170446351265E-5</c:v>
                </c:pt>
                <c:pt idx="273">
                  <c:v>-4.0304956344583155E-5</c:v>
                </c:pt>
                <c:pt idx="274">
                  <c:v>2.6897780998089514E-5</c:v>
                </c:pt>
                <c:pt idx="275">
                  <c:v>-1.4934064600013601E-5</c:v>
                </c:pt>
                <c:pt idx="276">
                  <c:v>5.9913052514891152E-6</c:v>
                </c:pt>
                <c:pt idx="277">
                  <c:v>-2.9805198180477186E-7</c:v>
                </c:pt>
                <c:pt idx="278">
                  <c:v>-2.6520735654870928E-6</c:v>
                </c:pt>
                <c:pt idx="279">
                  <c:v>3.6433942107374672E-6</c:v>
                </c:pt>
                <c:pt idx="280">
                  <c:v>-3.4508075041874947E-6</c:v>
                </c:pt>
                <c:pt idx="281">
                  <c:v>2.6950813769339369E-6</c:v>
                </c:pt>
                <c:pt idx="282">
                  <c:v>-1.7990561856068809E-6</c:v>
                </c:pt>
                <c:pt idx="283">
                  <c:v>1.0037084492778963E-6</c:v>
                </c:pt>
                <c:pt idx="284">
                  <c:v>-4.1149214825061989E-7</c:v>
                </c:pt>
                <c:pt idx="285">
                  <c:v>3.5085700350718436E-8</c:v>
                </c:pt>
                <c:pt idx="286">
                  <c:v>1.605956268373455E-7</c:v>
                </c:pt>
                <c:pt idx="287">
                  <c:v>-2.2795099010499777E-7</c:v>
                </c:pt>
                <c:pt idx="288">
                  <c:v>2.1799403524838662E-7</c:v>
                </c:pt>
                <c:pt idx="289">
                  <c:v>-1.7120527182651827E-7</c:v>
                </c:pt>
                <c:pt idx="290">
                  <c:v>1.1496891748942642E-7</c:v>
                </c:pt>
                <c:pt idx="291">
                  <c:v>-6.4818167159847732E-8</c:v>
                </c:pt>
                <c:pt idx="292">
                  <c:v>2.7351860026969358E-8</c:v>
                </c:pt>
                <c:pt idx="293">
                  <c:v>-3.4240784556704959E-9</c:v>
                </c:pt>
                <c:pt idx="294">
                  <c:v>-9.1479865203391116E-9</c:v>
                </c:pt>
                <c:pt idx="295">
                  <c:v>1.3642423947352834E-8</c:v>
                </c:pt>
                <c:pt idx="296">
                  <c:v>-1.3250711976700004E-8</c:v>
                </c:pt>
                <c:pt idx="297">
                  <c:v>1.0504597885338481E-8</c:v>
                </c:pt>
                <c:pt idx="298">
                  <c:v>-7.1180007991696909E-9</c:v>
                </c:pt>
                <c:pt idx="299">
                  <c:v>4.066557652715608E-9</c:v>
                </c:pt>
                <c:pt idx="300">
                  <c:v>-1.7701589420511249E-9</c:v>
                </c:pt>
                <c:pt idx="301">
                  <c:v>2.9135722878348158E-10</c:v>
                </c:pt>
                <c:pt idx="302">
                  <c:v>4.9681417460147757E-10</c:v>
                </c:pt>
                <c:pt idx="303">
                  <c:v>-7.9078454991601908E-10</c:v>
                </c:pt>
                <c:pt idx="304">
                  <c:v>7.8340666976764459E-10</c:v>
                </c:pt>
                <c:pt idx="305">
                  <c:v>-6.2842809885803951E-10</c:v>
                </c:pt>
                <c:pt idx="306">
                  <c:v>4.3046325148587139E-10</c:v>
                </c:pt>
                <c:pt idx="307">
                  <c:v>-2.4955212628233378E-10</c:v>
                </c:pt>
                <c:pt idx="308">
                  <c:v>1.1205980696288833E-10</c:v>
                </c:pt>
                <c:pt idx="309">
                  <c:v>-2.2598888268061664E-11</c:v>
                </c:pt>
                <c:pt idx="310">
                  <c:v>-2.5857009287234559E-11</c:v>
                </c:pt>
                <c:pt idx="311">
                  <c:v>4.4718203191992528E-11</c:v>
                </c:pt>
                <c:pt idx="312">
                  <c:v>-4.5345641010943736E-11</c:v>
                </c:pt>
                <c:pt idx="313">
                  <c:v>3.687245489495477E-11</c:v>
                </c:pt>
                <c:pt idx="314">
                  <c:v>-2.5561843506673378E-11</c:v>
                </c:pt>
                <c:pt idx="315">
                  <c:v>1.5047721439294157E-11</c:v>
                </c:pt>
                <c:pt idx="316">
                  <c:v>-6.9639193094497566E-12</c:v>
                </c:pt>
                <c:pt idx="317">
                  <c:v>1.6425950487655257E-12</c:v>
                </c:pt>
                <c:pt idx="318">
                  <c:v>1.2890325496609287E-12</c:v>
                </c:pt>
                <c:pt idx="319">
                  <c:v>-2.4780451386954185E-12</c:v>
                </c:pt>
                <c:pt idx="320">
                  <c:v>2.5806830888795636E-12</c:v>
                </c:pt>
                <c:pt idx="321">
                  <c:v>-2.1301954288575909E-12</c:v>
                </c:pt>
                <c:pt idx="322">
                  <c:v>1.495799174750551E-12</c:v>
                </c:pt>
                <c:pt idx="323">
                  <c:v>-8.9441087933066605E-13</c:v>
                </c:pt>
                <c:pt idx="324">
                  <c:v>4.2602689612489317E-13</c:v>
                </c:pt>
                <c:pt idx="325">
                  <c:v>-1.138344037496918E-13</c:v>
                </c:pt>
                <c:pt idx="326">
                  <c:v>-6.1161833579762638E-14</c:v>
                </c:pt>
                <c:pt idx="327">
                  <c:v>1.3494513927393221E-13</c:v>
                </c:pt>
                <c:pt idx="328">
                  <c:v>-1.4482575284100782E-13</c:v>
                </c:pt>
                <c:pt idx="329">
                  <c:v>1.2150498157840351E-13</c:v>
                </c:pt>
                <c:pt idx="330">
                  <c:v>-8.6472619264028285E-14</c:v>
                </c:pt>
                <c:pt idx="331">
                  <c:v>5.2525345785577644E-14</c:v>
                </c:pt>
                <c:pt idx="332">
                  <c:v>-2.5713371018877717E-14</c:v>
                </c:pt>
                <c:pt idx="333">
                  <c:v>7.6074125509201516E-15</c:v>
                </c:pt>
                <c:pt idx="334">
                  <c:v>2.7191955626210421E-15</c:v>
                </c:pt>
                <c:pt idx="335">
                  <c:v>-7.2341172124927009E-15</c:v>
                </c:pt>
                <c:pt idx="336">
                  <c:v>8.0307649569530589E-15</c:v>
                </c:pt>
                <c:pt idx="337">
                  <c:v>-6.8562064507739768E-15</c:v>
                </c:pt>
                <c:pt idx="338">
                  <c:v>4.9478566717777569E-15</c:v>
                </c:pt>
                <c:pt idx="339">
                  <c:v>-3.0529982881826538E-15</c:v>
                </c:pt>
                <c:pt idx="340">
                  <c:v>1.5338685875188231E-15</c:v>
                </c:pt>
                <c:pt idx="341">
                  <c:v>-4.9406863196205367E-16</c:v>
                </c:pt>
                <c:pt idx="342">
                  <c:v>-1.0926615697291559E-16</c:v>
                </c:pt>
                <c:pt idx="343">
                  <c:v>3.821319594621466E-16</c:v>
                </c:pt>
                <c:pt idx="344">
                  <c:v>-4.4066274771815479E-16</c:v>
                </c:pt>
                <c:pt idx="345">
                  <c:v>3.8328934347841696E-16</c:v>
                </c:pt>
                <c:pt idx="346">
                  <c:v>-2.8060866292762156E-16</c:v>
                </c:pt>
                <c:pt idx="347">
                  <c:v>1.7587255629060577E-16</c:v>
                </c:pt>
                <c:pt idx="348">
                  <c:v>-9.0562336489904518E-17</c:v>
                </c:pt>
                <c:pt idx="349">
                  <c:v>3.135577886048092E-17</c:v>
                </c:pt>
                <c:pt idx="350">
                  <c:v>3.5869782595046381E-18</c:v>
                </c:pt>
                <c:pt idx="351">
                  <c:v>-1.9896935087028827E-17</c:v>
                </c:pt>
                <c:pt idx="352">
                  <c:v>2.3952828157129093E-17</c:v>
                </c:pt>
                <c:pt idx="353">
                  <c:v>-2.1252355045536039E-17</c:v>
                </c:pt>
                <c:pt idx="354">
                  <c:v>1.5790814549016366E-17</c:v>
                </c:pt>
                <c:pt idx="355">
                  <c:v>-1.0051898752750571E-17</c:v>
                </c:pt>
                <c:pt idx="356">
                  <c:v>5.2984472712389643E-18</c:v>
                </c:pt>
                <c:pt idx="357">
                  <c:v>-1.9524728717871923E-18</c:v>
                </c:pt>
                <c:pt idx="358">
                  <c:v>-5.560048936937868E-20</c:v>
                </c:pt>
                <c:pt idx="359">
                  <c:v>1.0209312121797424E-18</c:v>
                </c:pt>
                <c:pt idx="360">
                  <c:v>-1.2907486176402659E-18</c:v>
                </c:pt>
                <c:pt idx="361">
                  <c:v>1.1697644421333405E-18</c:v>
                </c:pt>
                <c:pt idx="362">
                  <c:v>-8.8247262921596407E-19</c:v>
                </c:pt>
                <c:pt idx="363">
                  <c:v>5.7049293660501501E-19</c:v>
                </c:pt>
                <c:pt idx="364">
                  <c:v>-3.074785902111162E-19</c:v>
                </c:pt>
                <c:pt idx="365">
                  <c:v>1.1965070278717585E-19</c:v>
                </c:pt>
                <c:pt idx="366">
                  <c:v>-5.0533905964709399E-21</c:v>
                </c:pt>
                <c:pt idx="367">
                  <c:v>-5.1578402256632482E-20</c:v>
                </c:pt>
                <c:pt idx="368">
                  <c:v>6.8991298123081787E-20</c:v>
                </c:pt>
                <c:pt idx="369">
                  <c:v>-6.3957553839002517E-20</c:v>
                </c:pt>
                <c:pt idx="370">
                  <c:v>4.9010629200089325E-20</c:v>
                </c:pt>
                <c:pt idx="371">
                  <c:v>-3.2174325519083095E-20</c:v>
                </c:pt>
                <c:pt idx="372">
                  <c:v>1.7713360738323187E-20</c:v>
                </c:pt>
                <c:pt idx="373">
                  <c:v>-7.2332236069414894E-21</c:v>
                </c:pt>
                <c:pt idx="374">
                  <c:v>7.3445218183585941E-22</c:v>
                </c:pt>
                <c:pt idx="375">
                  <c:v>2.5615194918697268E-21</c:v>
                </c:pt>
                <c:pt idx="376">
                  <c:v>-3.6590360746996594E-21</c:v>
                </c:pt>
                <c:pt idx="377">
                  <c:v>3.475482745379941E-21</c:v>
                </c:pt>
                <c:pt idx="378">
                  <c:v>-2.7065356072318848E-21</c:v>
                </c:pt>
                <c:pt idx="379">
                  <c:v>1.8041701771982279E-21</c:v>
                </c:pt>
                <c:pt idx="380">
                  <c:v>-1.013692128540627E-21</c:v>
                </c:pt>
                <c:pt idx="381">
                  <c:v>4.3215632113550779E-22</c:v>
                </c:pt>
                <c:pt idx="382">
                  <c:v>-6.5724779304031531E-23</c:v>
                </c:pt>
                <c:pt idx="383">
                  <c:v>-1.2472051614524173E-22</c:v>
                </c:pt>
                <c:pt idx="384">
                  <c:v>1.9259300475147068E-22</c:v>
                </c:pt>
                <c:pt idx="385">
                  <c:v>-1.8777865668426922E-22</c:v>
                </c:pt>
                <c:pt idx="386">
                  <c:v>1.4868576076436016E-22</c:v>
                </c:pt>
                <c:pt idx="387">
                  <c:v>-1.0063860668195023E-22</c:v>
                </c:pt>
                <c:pt idx="388">
                  <c:v>5.7661324822841276E-23</c:v>
                </c:pt>
                <c:pt idx="389">
                  <c:v>-2.5555689682597771E-23</c:v>
                </c:pt>
                <c:pt idx="390">
                  <c:v>5.0031932426710966E-24</c:v>
                </c:pt>
                <c:pt idx="391">
                  <c:v>5.9288223450776596E-24</c:v>
                </c:pt>
                <c:pt idx="392">
                  <c:v>-1.0060808962335521E-23</c:v>
                </c:pt>
                <c:pt idx="393">
                  <c:v>1.0090731445148399E-23</c:v>
                </c:pt>
                <c:pt idx="394">
                  <c:v>-8.1286730087886052E-24</c:v>
                </c:pt>
                <c:pt idx="395">
                  <c:v>5.5866019174444553E-24</c:v>
                </c:pt>
                <c:pt idx="396">
                  <c:v>-3.2617780315830351E-24</c:v>
                </c:pt>
                <c:pt idx="397">
                  <c:v>1.4976025740877315E-24</c:v>
                </c:pt>
                <c:pt idx="398">
                  <c:v>-3.5044915199927271E-25</c:v>
                </c:pt>
                <c:pt idx="399">
                  <c:v>-2.7330742011399585E-25</c:v>
                </c:pt>
                <c:pt idx="400">
                  <c:v>5.215517541285841E-25</c:v>
                </c:pt>
                <c:pt idx="401">
                  <c:v>-5.3944626089239545E-25</c:v>
                </c:pt>
                <c:pt idx="402">
                  <c:v>4.4238306400928281E-25</c:v>
                </c:pt>
                <c:pt idx="403">
                  <c:v>-3.0872854260069956E-25</c:v>
                </c:pt>
                <c:pt idx="404">
                  <c:v>1.8357056072362176E-25</c:v>
                </c:pt>
                <c:pt idx="405">
                  <c:v>-8.705615105557919E-26</c:v>
                </c:pt>
                <c:pt idx="406">
                  <c:v>2.331590401911871E-26</c:v>
                </c:pt>
                <c:pt idx="407">
                  <c:v>1.2077688046465988E-26</c:v>
                </c:pt>
                <c:pt idx="408">
                  <c:v>-2.6823809237987838E-26</c:v>
                </c:pt>
                <c:pt idx="409">
                  <c:v>2.8694426711573108E-26</c:v>
                </c:pt>
                <c:pt idx="410">
                  <c:v>-2.3972662945146395E-26</c:v>
                </c:pt>
                <c:pt idx="411">
                  <c:v>1.6989459369533647E-26</c:v>
                </c:pt>
                <c:pt idx="412">
                  <c:v>-1.0282363483429487E-26</c:v>
                </c:pt>
                <c:pt idx="413">
                  <c:v>5.0240685057184565E-27</c:v>
                </c:pt>
                <c:pt idx="414">
                  <c:v>-1.4973507947737709E-27</c:v>
                </c:pt>
                <c:pt idx="415">
                  <c:v>-5.007225844987425E-28</c:v>
                </c:pt>
                <c:pt idx="416">
                  <c:v>1.3680839543543648E-27</c:v>
                </c:pt>
                <c:pt idx="417">
                  <c:v>-1.5188661240826007E-27</c:v>
                </c:pt>
                <c:pt idx="418">
                  <c:v>1.2937895161104801E-27</c:v>
                </c:pt>
                <c:pt idx="419">
                  <c:v>-9.3124801003760154E-28</c:v>
                </c:pt>
                <c:pt idx="420">
                  <c:v>5.7341027266264608E-28</c:v>
                </c:pt>
                <c:pt idx="421">
                  <c:v>-2.8804932354662798E-28</c:v>
                </c:pt>
                <c:pt idx="422">
                  <c:v>9.3690450413275453E-29</c:v>
                </c:pt>
                <c:pt idx="423">
                  <c:v>1.8572178959252246E-29</c:v>
                </c:pt>
                <c:pt idx="424">
                  <c:v>-6.9150338917103078E-29</c:v>
                </c:pt>
                <c:pt idx="425">
                  <c:v>8.0008977729313003E-29</c:v>
                </c:pt>
                <c:pt idx="426">
                  <c:v>-6.9552737680428508E-29</c:v>
                </c:pt>
                <c:pt idx="427">
                  <c:v>5.0854326060341704E-29</c:v>
                </c:pt>
                <c:pt idx="428">
                  <c:v>-3.1845201827861849E-29</c:v>
                </c:pt>
                <c:pt idx="429">
                  <c:v>1.6416836157707239E-29</c:v>
                </c:pt>
                <c:pt idx="430">
                  <c:v>-5.7456675282664344E-30</c:v>
                </c:pt>
                <c:pt idx="431">
                  <c:v>-5.3399141100435949E-31</c:v>
                </c:pt>
                <c:pt idx="432">
                  <c:v>3.4607511475698421E-30</c:v>
                </c:pt>
                <c:pt idx="433">
                  <c:v>-4.194273452619604E-30</c:v>
                </c:pt>
                <c:pt idx="434">
                  <c:v>3.7250062201267648E-30</c:v>
                </c:pt>
                <c:pt idx="435">
                  <c:v>-2.7672450704479153E-30</c:v>
                </c:pt>
                <c:pt idx="436">
                  <c:v>1.7617193048713953E-30</c:v>
                </c:pt>
                <c:pt idx="437">
                  <c:v>-9.3055528837881319E-31</c:v>
                </c:pt>
                <c:pt idx="438">
                  <c:v>3.4673648583010965E-31</c:v>
                </c:pt>
                <c:pt idx="439">
                  <c:v>3.0775554704524576E-33</c:v>
                </c:pt>
                <c:pt idx="440">
                  <c:v>-1.7127483319682798E-31</c:v>
                </c:pt>
                <c:pt idx="441">
                  <c:v>2.1880224034735452E-31</c:v>
                </c:pt>
                <c:pt idx="442">
                  <c:v>-1.9876856125016968E-31</c:v>
                </c:pt>
                <c:pt idx="443">
                  <c:v>1.5006985095816511E-31</c:v>
                </c:pt>
                <c:pt idx="444">
                  <c:v>-9.7104333879441234E-32</c:v>
                </c:pt>
                <c:pt idx="445">
                  <c:v>5.2482349419487867E-32</c:v>
                </c:pt>
                <c:pt idx="446">
                  <c:v>-2.06494474328185E-32</c:v>
                </c:pt>
                <c:pt idx="447">
                  <c:v>1.2384655638083477E-33</c:v>
                </c:pt>
                <c:pt idx="448">
                  <c:v>8.3676563512591523E-33</c:v>
                </c:pt>
                <c:pt idx="449">
                  <c:v>-1.1357365351919109E-32</c:v>
                </c:pt>
                <c:pt idx="450">
                  <c:v>1.0568419373331067E-32</c:v>
                </c:pt>
                <c:pt idx="451">
                  <c:v>-8.1119314759389559E-33</c:v>
                </c:pt>
                <c:pt idx="452">
                  <c:v>5.33375855730877E-33</c:v>
                </c:pt>
                <c:pt idx="453">
                  <c:v>-2.9462233568503421E-33</c:v>
                </c:pt>
                <c:pt idx="454">
                  <c:v>1.2161264707495273E-33</c:v>
                </c:pt>
                <c:pt idx="455">
                  <c:v>-1.4297006416264044E-34</c:v>
                </c:pt>
                <c:pt idx="456">
                  <c:v>-4.0255974692534337E-34</c:v>
                </c:pt>
                <c:pt idx="457">
                  <c:v>5.8649114735663352E-34</c:v>
                </c:pt>
                <c:pt idx="458">
                  <c:v>-5.5993362194384705E-34</c:v>
                </c:pt>
                <c:pt idx="459">
                  <c:v>4.3710932057317403E-34</c:v>
                </c:pt>
                <c:pt idx="460">
                  <c:v>-2.9200793361626211E-34</c:v>
                </c:pt>
                <c:pt idx="461">
                  <c:v>1.6468011740726072E-34</c:v>
                </c:pt>
                <c:pt idx="462">
                  <c:v>-7.0942014814609124E-35</c:v>
                </c:pt>
                <c:pt idx="463">
                  <c:v>1.1817309925329085E-35</c:v>
                </c:pt>
                <c:pt idx="464">
                  <c:v>1.9003052892115196E-35</c:v>
                </c:pt>
                <c:pt idx="465">
                  <c:v>-3.0123159603152784E-35</c:v>
                </c:pt>
                <c:pt idx="466">
                  <c:v>2.9562351186509844E-35</c:v>
                </c:pt>
                <c:pt idx="467">
                  <c:v>-2.3481877338890882E-35</c:v>
                </c:pt>
                <c:pt idx="468">
                  <c:v>1.5936300155296918E-35</c:v>
                </c:pt>
                <c:pt idx="469">
                  <c:v>-9.1677702234919391E-36</c:v>
                </c:pt>
                <c:pt idx="470">
                  <c:v>4.104147106993222E-36</c:v>
                </c:pt>
                <c:pt idx="471">
                  <c:v>-8.5745608037979934E-37</c:v>
                </c:pt>
                <c:pt idx="472">
                  <c:v>-8.7548528155075229E-37</c:v>
                </c:pt>
                <c:pt idx="473">
                  <c:v>1.5383557354946834E-36</c:v>
                </c:pt>
                <c:pt idx="474">
                  <c:v>-1.5553154522770991E-36</c:v>
                </c:pt>
                <c:pt idx="475">
                  <c:v>1.2577294209207826E-36</c:v>
                </c:pt>
                <c:pt idx="476">
                  <c:v>-8.6709995427967789E-37</c:v>
                </c:pt>
                <c:pt idx="477">
                  <c:v>5.0844282167895432E-37</c:v>
                </c:pt>
                <c:pt idx="478">
                  <c:v>-2.3570385719920941E-37</c:v>
                </c:pt>
                <c:pt idx="479">
                  <c:v>5.7979881314189134E-38</c:v>
                </c:pt>
                <c:pt idx="480">
                  <c:v>3.902877770658531E-38</c:v>
                </c:pt>
                <c:pt idx="481">
                  <c:v>-7.8081785473654317E-38</c:v>
                </c:pt>
                <c:pt idx="482">
                  <c:v>8.1539033781777758E-38</c:v>
                </c:pt>
                <c:pt idx="483">
                  <c:v>-6.717091389692193E-38</c:v>
                </c:pt>
                <c:pt idx="484">
                  <c:v>4.7042457004222494E-38</c:v>
                </c:pt>
                <c:pt idx="485">
                  <c:v>-2.8097791720262815E-38</c:v>
                </c:pt>
                <c:pt idx="486">
                  <c:v>1.3448774494154934E-38</c:v>
                </c:pt>
                <c:pt idx="487">
                  <c:v>-3.7494006081432223E-39</c:v>
                </c:pt>
                <c:pt idx="488">
                  <c:v>-1.6587785251395995E-39</c:v>
                </c:pt>
                <c:pt idx="489">
                  <c:v>3.9368248549702639E-39</c:v>
                </c:pt>
                <c:pt idx="490">
                  <c:v>-4.2595091075688693E-39</c:v>
                </c:pt>
                <c:pt idx="491">
                  <c:v>3.5771453307004265E-39</c:v>
                </c:pt>
                <c:pt idx="492">
                  <c:v>-2.5450372725783852E-39</c:v>
                </c:pt>
                <c:pt idx="493">
                  <c:v>1.5475281334237381E-39</c:v>
                </c:pt>
                <c:pt idx="494">
                  <c:v>-7.6288094610600165E-40</c:v>
                </c:pt>
                <c:pt idx="495">
                  <c:v>2.3505977788668155E-40</c:v>
                </c:pt>
                <c:pt idx="496">
                  <c:v>6.5286334662401923E-41</c:v>
                </c:pt>
                <c:pt idx="497">
                  <c:v>-1.9703571380867724E-40</c:v>
                </c:pt>
                <c:pt idx="498">
                  <c:v>2.2170116080724417E-40</c:v>
                </c:pt>
                <c:pt idx="499">
                  <c:v>-1.8996291749396085E-40</c:v>
                </c:pt>
                <c:pt idx="500">
                  <c:v>1.3731567665765524E-40</c:v>
                </c:pt>
                <c:pt idx="501">
                  <c:v>-8.4960315866449508E-41</c:v>
                </c:pt>
                <c:pt idx="502">
                  <c:v>4.3045385715600493E-41</c:v>
                </c:pt>
                <c:pt idx="503">
                  <c:v>-1.4402150015411395E-41</c:v>
                </c:pt>
                <c:pt idx="504">
                  <c:v>-2.2176357395050394E-42</c:v>
                </c:pt>
                <c:pt idx="505">
                  <c:v>9.7803967444696253E-42</c:v>
                </c:pt>
                <c:pt idx="506">
                  <c:v>-1.1495963224470703E-41</c:v>
                </c:pt>
                <c:pt idx="507">
                  <c:v>1.0059763330153989E-41</c:v>
                </c:pt>
                <c:pt idx="508">
                  <c:v>-7.3892653188092503E-42</c:v>
                </c:pt>
                <c:pt idx="509">
                  <c:v>4.6501963166907325E-42</c:v>
                </c:pt>
                <c:pt idx="510">
                  <c:v>-2.4170862861010168E-42</c:v>
                </c:pt>
                <c:pt idx="511">
                  <c:v>8.668753899699075E-43</c:v>
                </c:pt>
                <c:pt idx="512">
                  <c:v>4.9663928223978819E-44</c:v>
                </c:pt>
                <c:pt idx="513">
                  <c:v>-4.8091720344288168E-43</c:v>
                </c:pt>
                <c:pt idx="514">
                  <c:v>5.9378853324156334E-43</c:v>
                </c:pt>
                <c:pt idx="515">
                  <c:v>-5.3124805338096143E-43</c:v>
                </c:pt>
                <c:pt idx="516">
                  <c:v>3.9661225373107031E-43</c:v>
                </c:pt>
                <c:pt idx="517">
                  <c:v>-2.5378326295198263E-43</c:v>
                </c:pt>
                <c:pt idx="518">
                  <c:v>1.3512108990682732E-43</c:v>
                </c:pt>
                <c:pt idx="519">
                  <c:v>-5.1439640768087022E-44</c:v>
                </c:pt>
                <c:pt idx="520">
                  <c:v>1.0573029122167754E-45</c:v>
                </c:pt>
                <c:pt idx="521">
                  <c:v>2.3388780487082583E-44</c:v>
                </c:pt>
                <c:pt idx="522">
                  <c:v>-3.0545747311026852E-44</c:v>
                </c:pt>
                <c:pt idx="523">
                  <c:v>2.7976650607347234E-44</c:v>
                </c:pt>
                <c:pt idx="524">
                  <c:v>-2.1234342673815235E-44</c:v>
                </c:pt>
                <c:pt idx="525">
                  <c:v>1.3811583138422361E-44</c:v>
                </c:pt>
                <c:pt idx="526">
                  <c:v>-7.5225451120143211E-45</c:v>
                </c:pt>
                <c:pt idx="527">
                  <c:v>3.0167756918854617E-45</c:v>
                </c:pt>
                <c:pt idx="528">
                  <c:v>-2.5570717808340987E-46</c:v>
                </c:pt>
                <c:pt idx="529">
                  <c:v>-1.122651617220714E-45</c:v>
                </c:pt>
                <c:pt idx="530">
                  <c:v>1.5646106530850769E-45</c:v>
                </c:pt>
                <c:pt idx="531">
                  <c:v>-1.4691799189878615E-45</c:v>
                </c:pt>
                <c:pt idx="532">
                  <c:v>1.1340683228898287E-45</c:v>
                </c:pt>
                <c:pt idx="533">
                  <c:v>-7.4965094260555461E-46</c:v>
                </c:pt>
                <c:pt idx="534">
                  <c:v>4.1719808028444997E-46</c:v>
                </c:pt>
                <c:pt idx="535">
                  <c:v>-1.751857480242484E-46</c:v>
                </c:pt>
                <c:pt idx="536">
                  <c:v>2.4313337078606176E-47</c:v>
                </c:pt>
                <c:pt idx="537">
                  <c:v>5.3026117148298797E-47</c:v>
                </c:pt>
                <c:pt idx="538">
                  <c:v>-7.9777302347169252E-47</c:v>
                </c:pt>
                <c:pt idx="539">
                  <c:v>7.6934472155467499E-47</c:v>
                </c:pt>
                <c:pt idx="540">
                  <c:v>-6.0420340216742241E-47</c:v>
                </c:pt>
                <c:pt idx="541">
                  <c:v>4.0583629293857474E-47</c:v>
                </c:pt>
                <c:pt idx="542">
                  <c:v>-2.3054948221968109E-47</c:v>
                </c:pt>
                <c:pt idx="543">
                  <c:v>1.008739017216895E-47</c:v>
                </c:pt>
                <c:pt idx="544">
                  <c:v>-1.8662631663739215E-48</c:v>
                </c:pt>
                <c:pt idx="545">
                  <c:v>-2.4539243959669135E-48</c:v>
                </c:pt>
                <c:pt idx="546">
                  <c:v>4.0478350999398016E-48</c:v>
                </c:pt>
                <c:pt idx="547">
                  <c:v>-4.0171017990795966E-48</c:v>
                </c:pt>
                <c:pt idx="548">
                  <c:v>3.211312713236816E-48</c:v>
                </c:pt>
                <c:pt idx="549">
                  <c:v>-2.1915683585026267E-48</c:v>
                </c:pt>
                <c:pt idx="550">
                  <c:v>1.2697695345662311E-48</c:v>
                </c:pt>
                <c:pt idx="551">
                  <c:v>-5.7658205753009112E-49</c:v>
                </c:pt>
                <c:pt idx="552">
                  <c:v>1.298052299902995E-49</c:v>
                </c:pt>
                <c:pt idx="553">
                  <c:v>1.1052989057422321E-49</c:v>
                </c:pt>
                <c:pt idx="554">
                  <c:v>-2.0429360038994587E-49</c:v>
                </c:pt>
                <c:pt idx="555">
                  <c:v>2.0913293313185321E-49</c:v>
                </c:pt>
                <c:pt idx="556">
                  <c:v>-1.7027293458352104E-49</c:v>
                </c:pt>
                <c:pt idx="557">
                  <c:v>1.1806013760117491E-49</c:v>
                </c:pt>
                <c:pt idx="558">
                  <c:v>-6.9711960748426503E-50</c:v>
                </c:pt>
                <c:pt idx="559">
                  <c:v>3.2743527279882341E-50</c:v>
                </c:pt>
                <c:pt idx="560">
                  <c:v>-8.5259331186924434E-51</c:v>
                </c:pt>
                <c:pt idx="561">
                  <c:v>-4.7931401245869603E-51</c:v>
                </c:pt>
                <c:pt idx="562">
                  <c:v>1.0250602081694503E-50</c:v>
                </c:pt>
                <c:pt idx="563">
                  <c:v>-1.0854594476812928E-50</c:v>
                </c:pt>
                <c:pt idx="564">
                  <c:v>9.0069245705437718E-51</c:v>
                </c:pt>
                <c:pt idx="565">
                  <c:v>-6.3448796357014621E-51</c:v>
                </c:pt>
                <c:pt idx="566">
                  <c:v>3.8157858442538893E-51</c:v>
                </c:pt>
                <c:pt idx="567">
                  <c:v>-1.8487523036363817E-51</c:v>
                </c:pt>
                <c:pt idx="568">
                  <c:v>5.3929677755675066E-52</c:v>
                </c:pt>
                <c:pt idx="569">
                  <c:v>1.9620584140982491E-52</c:v>
                </c:pt>
                <c:pt idx="570">
                  <c:v>-5.11003978170367E-52</c:v>
                </c:pt>
                <c:pt idx="571">
                  <c:v>5.6161826743345983E-52</c:v>
                </c:pt>
                <c:pt idx="572">
                  <c:v>-4.7530869546001612E-52</c:v>
                </c:pt>
                <c:pt idx="573">
                  <c:v>3.4020388811186901E-52</c:v>
                </c:pt>
                <c:pt idx="574">
                  <c:v>-2.0826627753586838E-52</c:v>
                </c:pt>
                <c:pt idx="575">
                  <c:v>1.0384187435264409E-52</c:v>
                </c:pt>
                <c:pt idx="576">
                  <c:v>-3.3209516202111273E-53</c:v>
                </c:pt>
                <c:pt idx="577">
                  <c:v>-7.2708559944779107E-54</c:v>
                </c:pt>
                <c:pt idx="578">
                  <c:v>2.5288478539834607E-53</c:v>
                </c:pt>
                <c:pt idx="579">
                  <c:v>-2.8963425810881365E-53</c:v>
                </c:pt>
                <c:pt idx="580">
                  <c:v>2.5023026377468085E-53</c:v>
                </c:pt>
                <c:pt idx="581">
                  <c:v>-1.8199998272610529E-53</c:v>
                </c:pt>
                <c:pt idx="582">
                  <c:v>1.1336228920362463E-53</c:v>
                </c:pt>
                <c:pt idx="583">
                  <c:v>-5.8051796354867689E-54</c:v>
                </c:pt>
                <c:pt idx="584">
                  <c:v>2.0041651688167335E-54</c:v>
                </c:pt>
                <c:pt idx="585">
                  <c:v>2.1678629296409709E-55</c:v>
                </c:pt>
                <c:pt idx="586">
                  <c:v>-1.2410451457695982E-54</c:v>
                </c:pt>
                <c:pt idx="587">
                  <c:v>1.4885811924746496E-54</c:v>
                </c:pt>
                <c:pt idx="588">
                  <c:v>-1.3141991269826441E-54</c:v>
                </c:pt>
                <c:pt idx="589">
                  <c:v>9.7148627355464088E-55</c:v>
                </c:pt>
                <c:pt idx="590">
                  <c:v>-6.1543581422350649E-55</c:v>
                </c:pt>
                <c:pt idx="591">
                  <c:v>3.2313452116790066E-55</c:v>
                </c:pt>
                <c:pt idx="592">
                  <c:v>-1.1905282144982084E-55</c:v>
                </c:pt>
                <c:pt idx="593">
                  <c:v>-2.4374981805109905E-57</c:v>
                </c:pt>
                <c:pt idx="594">
                  <c:v>6.0314683655668803E-56</c:v>
                </c:pt>
                <c:pt idx="595">
                  <c:v>-7.6230361792595197E-56</c:v>
                </c:pt>
                <c:pt idx="596">
                  <c:v>6.8853798666053049E-56</c:v>
                </c:pt>
                <c:pt idx="597">
                  <c:v>-5.1742700834299716E-56</c:v>
                </c:pt>
                <c:pt idx="598">
                  <c:v>3.3327705261275112E-56</c:v>
                </c:pt>
                <c:pt idx="599">
                  <c:v>-1.7915294134100258E-56</c:v>
                </c:pt>
                <c:pt idx="600">
                  <c:v>6.9822865113316597E-57</c:v>
                </c:pt>
                <c:pt idx="601">
                  <c:v>-3.5528506033630406E-58</c:v>
                </c:pt>
                <c:pt idx="602">
                  <c:v>-2.8975773510427064E-57</c:v>
                </c:pt>
                <c:pt idx="603">
                  <c:v>3.8888284446156812E-57</c:v>
                </c:pt>
                <c:pt idx="604">
                  <c:v>-3.5985169797858151E-57</c:v>
                </c:pt>
                <c:pt idx="605">
                  <c:v>2.7499156906353558E-57</c:v>
                </c:pt>
                <c:pt idx="606">
                  <c:v>-1.8004262529405799E-57</c:v>
                </c:pt>
                <c:pt idx="607">
                  <c:v>9.8960990073851557E-58</c:v>
                </c:pt>
                <c:pt idx="608">
                  <c:v>-4.0518959658237291E-58</c:v>
                </c:pt>
                <c:pt idx="609">
                  <c:v>4.4675528938025642E-59</c:v>
                </c:pt>
                <c:pt idx="610">
                  <c:v>1.372573949479742E-58</c:v>
                </c:pt>
                <c:pt idx="611">
                  <c:v>-1.9757299706075301E-58</c:v>
                </c:pt>
                <c:pt idx="612">
                  <c:v>1.8759734332387054E-58</c:v>
                </c:pt>
                <c:pt idx="613">
                  <c:v>-1.4583281085321727E-58</c:v>
                </c:pt>
                <c:pt idx="614">
                  <c:v>9.7034612063203733E-59</c:v>
                </c:pt>
                <c:pt idx="615">
                  <c:v>-5.4476905770582011E-59</c:v>
                </c:pt>
                <c:pt idx="616">
                  <c:v>2.3304030179213186E-59</c:v>
                </c:pt>
                <c:pt idx="617">
                  <c:v>-3.7422970387874985E-60</c:v>
                </c:pt>
                <c:pt idx="618">
                  <c:v>-6.3882559713273787E-60</c:v>
                </c:pt>
                <c:pt idx="619">
                  <c:v>9.9933885151453433E-60</c:v>
                </c:pt>
                <c:pt idx="620">
                  <c:v>-9.7546207565422121E-60</c:v>
                </c:pt>
                <c:pt idx="621">
                  <c:v>7.7172294788983607E-60</c:v>
                </c:pt>
                <c:pt idx="622">
                  <c:v>-5.2178229709463222E-60</c:v>
                </c:pt>
                <c:pt idx="623">
                  <c:v>2.9892566396928605E-60</c:v>
                </c:pt>
                <c:pt idx="624">
                  <c:v>-1.3300242189688443E-60</c:v>
                </c:pt>
                <c:pt idx="625">
                  <c:v>2.7121756388647905E-61</c:v>
                </c:pt>
                <c:pt idx="626">
                  <c:v>2.9059350999528728E-61</c:v>
                </c:pt>
                <c:pt idx="627">
                  <c:v>-5.0304009089505857E-61</c:v>
                </c:pt>
                <c:pt idx="628">
                  <c:v>5.0587324989430196E-61</c:v>
                </c:pt>
                <c:pt idx="629">
                  <c:v>-4.0751123426828767E-61</c:v>
                </c:pt>
                <c:pt idx="630">
                  <c:v>2.7995575910279919E-61</c:v>
                </c:pt>
                <c:pt idx="631">
                  <c:v>-1.6353023121264762E-61</c:v>
                </c:pt>
                <c:pt idx="632">
                  <c:v>7.5399712311557581E-62</c:v>
                </c:pt>
                <c:pt idx="633">
                  <c:v>-1.8226947220881612E-62</c:v>
                </c:pt>
                <c:pt idx="634">
                  <c:v>-1.2812770253668881E-62</c:v>
                </c:pt>
                <c:pt idx="635">
                  <c:v>2.5187632627656418E-62</c:v>
                </c:pt>
                <c:pt idx="636">
                  <c:v>-2.6162599165047977E-62</c:v>
                </c:pt>
                <c:pt idx="637">
                  <c:v>2.1472786255157622E-62</c:v>
                </c:pt>
                <c:pt idx="638">
                  <c:v>-1.4988197094740128E-62</c:v>
                </c:pt>
                <c:pt idx="639">
                  <c:v>8.9204803693888452E-63</c:v>
                </c:pt>
                <c:pt idx="640">
                  <c:v>-4.2491424888480555E-63</c:v>
                </c:pt>
                <c:pt idx="641">
                  <c:v>1.1690822678225569E-63</c:v>
                </c:pt>
                <c:pt idx="642">
                  <c:v>5.3987442420212959E-64</c:v>
                </c:pt>
                <c:pt idx="643">
                  <c:v>-1.2537432098486025E-63</c:v>
                </c:pt>
                <c:pt idx="644">
                  <c:v>1.3492125712055036E-63</c:v>
                </c:pt>
                <c:pt idx="645">
                  <c:v>-1.1290244559483919E-63</c:v>
                </c:pt>
                <c:pt idx="646">
                  <c:v>8.0073449120613731E-64</c:v>
                </c:pt>
                <c:pt idx="647">
                  <c:v>-4.8528417320255206E-64</c:v>
                </c:pt>
                <c:pt idx="648">
                  <c:v>2.3819348674373567E-64</c:v>
                </c:pt>
                <c:pt idx="649">
                  <c:v>-7.263298782807397E-65</c:v>
                </c:pt>
                <c:pt idx="650">
                  <c:v>-2.1151201828160919E-65</c:v>
                </c:pt>
                <c:pt idx="651">
                  <c:v>6.1993223348303382E-65</c:v>
                </c:pt>
                <c:pt idx="652">
                  <c:v>-6.9371923007540115E-65</c:v>
                </c:pt>
                <c:pt idx="653">
                  <c:v>5.9234760329145872E-65</c:v>
                </c:pt>
                <c:pt idx="654">
                  <c:v>-4.2689685625800045E-65</c:v>
                </c:pt>
                <c:pt idx="655">
                  <c:v>2.6331547567778322E-65</c:v>
                </c:pt>
                <c:pt idx="656">
                  <c:v>-1.3288680349788628E-65</c:v>
                </c:pt>
                <c:pt idx="657">
                  <c:v>4.408783396068528E-66</c:v>
                </c:pt>
                <c:pt idx="658">
                  <c:v>7.2218751422166899E-67</c:v>
                </c:pt>
                <c:pt idx="659">
                  <c:v>-3.0421953512128453E-66</c:v>
                </c:pt>
                <c:pt idx="660">
                  <c:v>3.5556916953019477E-66</c:v>
                </c:pt>
                <c:pt idx="661">
                  <c:v>-3.1009659575702243E-66</c:v>
                </c:pt>
                <c:pt idx="662">
                  <c:v>2.2712547301679571E-66</c:v>
                </c:pt>
                <c:pt idx="663">
                  <c:v>-1.4252039558472326E-66</c:v>
                </c:pt>
                <c:pt idx="664">
                  <c:v>7.3815139385191595E-67</c:v>
                </c:pt>
                <c:pt idx="665">
                  <c:v>-2.6288682274842223E-67</c:v>
                </c:pt>
                <c:pt idx="666">
                  <c:v>-1.702140187077762E-68</c:v>
                </c:pt>
                <c:pt idx="667">
                  <c:v>1.4798368634592438E-67</c:v>
                </c:pt>
                <c:pt idx="668">
                  <c:v>-1.8164454981699034E-67</c:v>
                </c:pt>
                <c:pt idx="669">
                  <c:v>1.6197555389243534E-67</c:v>
                </c:pt>
                <c:pt idx="670">
                  <c:v>-1.2059451718477954E-67</c:v>
                </c:pt>
                <c:pt idx="671">
                  <c:v>7.6955594091852901E-68</c:v>
                </c:pt>
                <c:pt idx="672">
                  <c:v>-4.0839341049927858E-68</c:v>
                </c:pt>
                <c:pt idx="673">
                  <c:v>1.5455424803807123E-68</c:v>
                </c:pt>
                <c:pt idx="674">
                  <c:v>-2.2741138630794662E-70</c:v>
                </c:pt>
                <c:pt idx="675">
                  <c:v>-7.1242233274111818E-69</c:v>
                </c:pt>
                <c:pt idx="676">
                  <c:v>9.2466594745536226E-69</c:v>
                </c:pt>
                <c:pt idx="677">
                  <c:v>-8.4414118985104323E-69</c:v>
                </c:pt>
                <c:pt idx="678">
                  <c:v>6.3902188268615359E-69</c:v>
                </c:pt>
                <c:pt idx="679">
                  <c:v>-4.1457481016843256E-69</c:v>
                </c:pt>
                <c:pt idx="680">
                  <c:v>2.2512079568474301E-69</c:v>
                </c:pt>
                <c:pt idx="681">
                  <c:v>-8.9822050065882999E-70</c:v>
                </c:pt>
                <c:pt idx="682">
                  <c:v>7.1917259338084714E-71</c:v>
                </c:pt>
                <c:pt idx="683">
                  <c:v>3.3871425759400722E-70</c:v>
                </c:pt>
                <c:pt idx="684">
                  <c:v>-4.6892165408643966E-70</c:v>
                </c:pt>
                <c:pt idx="685">
                  <c:v>4.3890497619493674E-70</c:v>
                </c:pt>
                <c:pt idx="686">
                  <c:v>-3.3793662953392825E-70</c:v>
                </c:pt>
                <c:pt idx="687">
                  <c:v>2.2284226134050561E-70</c:v>
                </c:pt>
                <c:pt idx="688">
                  <c:v>-1.2367172322355201E-70</c:v>
                </c:pt>
                <c:pt idx="689">
                  <c:v>5.1701266310111936E-71</c:v>
                </c:pt>
                <c:pt idx="690">
                  <c:v>-6.9758545518516171E-72</c:v>
                </c:pt>
                <c:pt idx="691">
                  <c:v>-1.5856863056917239E-71</c:v>
                </c:pt>
                <c:pt idx="692">
                  <c:v>2.3682954138365519E-71</c:v>
                </c:pt>
                <c:pt idx="693">
                  <c:v>-2.2766041188889526E-71</c:v>
                </c:pt>
                <c:pt idx="694">
                  <c:v>1.7835628333913342E-71</c:v>
                </c:pt>
                <c:pt idx="695">
                  <c:v>-1.1952324692312012E-71</c:v>
                </c:pt>
                <c:pt idx="696">
                  <c:v>6.7723798140907279E-72</c:v>
                </c:pt>
                <c:pt idx="697">
                  <c:v>-2.9516114563975461E-72</c:v>
                </c:pt>
                <c:pt idx="698">
                  <c:v>5.3652967678831279E-73</c:v>
                </c:pt>
                <c:pt idx="699">
                  <c:v>7.2783430078045454E-73</c:v>
                </c:pt>
                <c:pt idx="700">
                  <c:v>-1.1907820389469228E-72</c:v>
                </c:pt>
                <c:pt idx="701">
                  <c:v>1.1779653540163362E-72</c:v>
                </c:pt>
                <c:pt idx="702">
                  <c:v>-9.3945222380799228E-73</c:v>
                </c:pt>
                <c:pt idx="703">
                  <c:v>6.3972286432957934E-73</c:v>
                </c:pt>
                <c:pt idx="704">
                  <c:v>-3.6975419167030657E-73</c:v>
                </c:pt>
                <c:pt idx="705">
                  <c:v>1.6731665394520734E-73</c:v>
                </c:pt>
                <c:pt idx="706">
                  <c:v>-3.7206723915516946E-74</c:v>
                </c:pt>
                <c:pt idx="707">
                  <c:v>-3.2542750468135186E-74</c:v>
                </c:pt>
                <c:pt idx="708">
                  <c:v>5.9579492247802022E-74</c:v>
                </c:pt>
                <c:pt idx="709">
                  <c:v>-6.079470709937302E-74</c:v>
                </c:pt>
                <c:pt idx="710">
                  <c:v>4.9384526531933429E-74</c:v>
                </c:pt>
                <c:pt idx="711">
                  <c:v>-3.4169377380679534E-74</c:v>
                </c:pt>
                <c:pt idx="712">
                  <c:v>2.0130723802066452E-74</c:v>
                </c:pt>
                <c:pt idx="713">
                  <c:v>-9.4258740151698039E-75</c:v>
                </c:pt>
                <c:pt idx="714">
                  <c:v>2.431902528530759E-75</c:v>
                </c:pt>
                <c:pt idx="715">
                  <c:v>1.4024089467776841E-75</c:v>
                </c:pt>
                <c:pt idx="716">
                  <c:v>-2.9647920930116225E-75</c:v>
                </c:pt>
                <c:pt idx="717">
                  <c:v>3.1292521021243111E-75</c:v>
                </c:pt>
                <c:pt idx="718">
                  <c:v>-2.5907822837573387E-75</c:v>
                </c:pt>
                <c:pt idx="719">
                  <c:v>1.8214019707604501E-75</c:v>
                </c:pt>
                <c:pt idx="720">
                  <c:v>-1.0930605632746328E-75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74-764A-A1B8-9576EBCB194A}"/>
            </c:ext>
          </c:extLst>
        </c:ser>
        <c:ser>
          <c:idx val="1"/>
          <c:order val="1"/>
          <c:tx>
            <c:v> Peak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19050">
                <a:solidFill>
                  <a:srgbClr val="0070C0"/>
                </a:solidFill>
              </a:ln>
              <a:effectLst/>
            </c:spPr>
          </c:marker>
          <c:dLbls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defRPr>
                </a:pPr>
                <a:endParaRPr lang="en-N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Calc!$I$4</c:f>
              <c:numCache>
                <c:formatCode>General</c:formatCode>
                <c:ptCount val="1"/>
                <c:pt idx="0">
                  <c:v>2.0833333333333037E-2</c:v>
                </c:pt>
              </c:numCache>
            </c:numRef>
          </c:xVal>
          <c:yVal>
            <c:numRef>
              <c:f>Calc!$I$5</c:f>
              <c:numCache>
                <c:formatCode>General</c:formatCode>
                <c:ptCount val="1"/>
                <c:pt idx="0">
                  <c:v>0.68455521316784229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74-764A-A1B8-9576EBCB194A}"/>
            </c:ext>
          </c:extLst>
        </c:ser>
        <c:ser>
          <c:idx val="2"/>
          <c:order val="2"/>
          <c:tx>
            <c:v> auto scale</c:v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xVal>
            <c:numRef>
              <c:f>Calc!$K$2:$K$3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Calc!$L$2:$L$3</c:f>
              <c:numCache>
                <c:formatCode>General</c:formatCode>
                <c:ptCount val="2"/>
                <c:pt idx="0">
                  <c:v>0.9</c:v>
                </c:pt>
                <c:pt idx="1">
                  <c:v>-0.9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08-D145-95D5-02BD3FE26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0344992"/>
        <c:axId val="1315237264"/>
      </c:scatterChart>
      <c:valAx>
        <c:axId val="1280344992"/>
        <c:scaling>
          <c:orientation val="minMax"/>
          <c:max val="10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defRPr>
                </a:pPr>
                <a:r>
                  <a:rPr lang="en-GB" b="1"/>
                  <a:t>Time [ms[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Helvetica Neue" panose="02000503000000020004" pitchFamily="2" charset="0"/>
                  <a:ea typeface="Helvetica Neue" panose="02000503000000020004" pitchFamily="2" charset="0"/>
                  <a:cs typeface="Helvetica Neue" panose="02000503000000020004" pitchFamily="2" charset="0"/>
                </a:defRPr>
              </a:pPr>
              <a:endParaRPr lang="en-NL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en-NL"/>
          </a:p>
        </c:txPr>
        <c:crossAx val="1315237264"/>
        <c:crosses val="autoZero"/>
        <c:crossBetween val="midCat"/>
        <c:majorUnit val="1"/>
      </c:valAx>
      <c:valAx>
        <c:axId val="131523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defRPr>
                </a:pPr>
                <a:r>
                  <a:rPr lang="en-GB" b="1"/>
                  <a:t>Amplitude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Helvetica Neue" panose="02000503000000020004" pitchFamily="2" charset="0"/>
                  <a:ea typeface="Helvetica Neue" panose="02000503000000020004" pitchFamily="2" charset="0"/>
                  <a:cs typeface="Helvetica Neue" panose="02000503000000020004" pitchFamily="2" charset="0"/>
                </a:defRPr>
              </a:pPr>
              <a:endParaRPr lang="en-NL"/>
            </a:p>
          </c:txPr>
        </c:title>
        <c:numFmt formatCode="0%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en-NL"/>
          </a:p>
        </c:txPr>
        <c:crossAx val="1280344992"/>
        <c:crosses val="autoZero"/>
        <c:crossBetween val="midCat"/>
        <c:majorUnit val="0.1"/>
        <c:minorUnit val="0.05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Helvetica Neue" panose="02000503000000020004" pitchFamily="2" charset="0"/>
          <a:ea typeface="Helvetica Neue" panose="02000503000000020004" pitchFamily="2" charset="0"/>
          <a:cs typeface="Helvetica Neue" panose="02000503000000020004" pitchFamily="2" charset="0"/>
        </a:defRPr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r>
              <a:rPr lang="en-GB"/>
              <a:t>Impulse Response</a:t>
            </a:r>
            <a:r>
              <a:rPr lang="en-GB" baseline="0"/>
              <a:t> — Logarithmic Scale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Helvetica Neue" panose="02000503000000020004" pitchFamily="2" charset="0"/>
              <a:ea typeface="Helvetica Neue" panose="02000503000000020004" pitchFamily="2" charset="0"/>
              <a:cs typeface="Helvetica Neue" panose="02000503000000020004" pitchFamily="2" charset="0"/>
            </a:defRPr>
          </a:pPr>
          <a:endParaRPr lang="en-NL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 Log IR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Calc!$F$8:$F$728</c:f>
              <c:numCache>
                <c:formatCode>General</c:formatCode>
                <c:ptCount val="721"/>
                <c:pt idx="0">
                  <c:v>-5</c:v>
                </c:pt>
                <c:pt idx="1">
                  <c:v>-4.979166666666667</c:v>
                </c:pt>
                <c:pt idx="2">
                  <c:v>-4.958333333333333</c:v>
                </c:pt>
                <c:pt idx="3">
                  <c:v>-4.9375</c:v>
                </c:pt>
                <c:pt idx="4">
                  <c:v>-4.916666666666667</c:v>
                </c:pt>
                <c:pt idx="5">
                  <c:v>-4.895833333333333</c:v>
                </c:pt>
                <c:pt idx="6">
                  <c:v>-4.875</c:v>
                </c:pt>
                <c:pt idx="7">
                  <c:v>-4.854166666666667</c:v>
                </c:pt>
                <c:pt idx="8">
                  <c:v>-4.833333333333333</c:v>
                </c:pt>
                <c:pt idx="9">
                  <c:v>-4.8125</c:v>
                </c:pt>
                <c:pt idx="10">
                  <c:v>-4.791666666666667</c:v>
                </c:pt>
                <c:pt idx="11">
                  <c:v>-4.770833333333333</c:v>
                </c:pt>
                <c:pt idx="12">
                  <c:v>-4.75</c:v>
                </c:pt>
                <c:pt idx="13">
                  <c:v>-4.729166666666667</c:v>
                </c:pt>
                <c:pt idx="14">
                  <c:v>-4.708333333333333</c:v>
                </c:pt>
                <c:pt idx="15">
                  <c:v>-4.6875</c:v>
                </c:pt>
                <c:pt idx="16">
                  <c:v>-4.666666666666667</c:v>
                </c:pt>
                <c:pt idx="17">
                  <c:v>-4.645833333333333</c:v>
                </c:pt>
                <c:pt idx="18">
                  <c:v>-4.625</c:v>
                </c:pt>
                <c:pt idx="19">
                  <c:v>-4.604166666666667</c:v>
                </c:pt>
                <c:pt idx="20">
                  <c:v>-4.583333333333333</c:v>
                </c:pt>
                <c:pt idx="21">
                  <c:v>-4.5625</c:v>
                </c:pt>
                <c:pt idx="22">
                  <c:v>-4.541666666666667</c:v>
                </c:pt>
                <c:pt idx="23">
                  <c:v>-4.520833333333333</c:v>
                </c:pt>
                <c:pt idx="24">
                  <c:v>-4.5</c:v>
                </c:pt>
                <c:pt idx="25">
                  <c:v>-4.479166666666667</c:v>
                </c:pt>
                <c:pt idx="26">
                  <c:v>-4.458333333333333</c:v>
                </c:pt>
                <c:pt idx="27">
                  <c:v>-4.4375</c:v>
                </c:pt>
                <c:pt idx="28">
                  <c:v>-4.416666666666667</c:v>
                </c:pt>
                <c:pt idx="29">
                  <c:v>-4.395833333333333</c:v>
                </c:pt>
                <c:pt idx="30">
                  <c:v>-4.375</c:v>
                </c:pt>
                <c:pt idx="31">
                  <c:v>-4.354166666666667</c:v>
                </c:pt>
                <c:pt idx="32">
                  <c:v>-4.333333333333333</c:v>
                </c:pt>
                <c:pt idx="33">
                  <c:v>-4.3125</c:v>
                </c:pt>
                <c:pt idx="34">
                  <c:v>-4.291666666666667</c:v>
                </c:pt>
                <c:pt idx="35">
                  <c:v>-4.270833333333333</c:v>
                </c:pt>
                <c:pt idx="36">
                  <c:v>-4.25</c:v>
                </c:pt>
                <c:pt idx="37">
                  <c:v>-4.229166666666667</c:v>
                </c:pt>
                <c:pt idx="38">
                  <c:v>-4.208333333333333</c:v>
                </c:pt>
                <c:pt idx="39">
                  <c:v>-4.1875</c:v>
                </c:pt>
                <c:pt idx="40">
                  <c:v>-4.166666666666667</c:v>
                </c:pt>
                <c:pt idx="41">
                  <c:v>-4.145833333333333</c:v>
                </c:pt>
                <c:pt idx="42">
                  <c:v>-4.125</c:v>
                </c:pt>
                <c:pt idx="43">
                  <c:v>-4.104166666666667</c:v>
                </c:pt>
                <c:pt idx="44">
                  <c:v>-4.083333333333333</c:v>
                </c:pt>
                <c:pt idx="45">
                  <c:v>-4.0625</c:v>
                </c:pt>
                <c:pt idx="46">
                  <c:v>-4.041666666666667</c:v>
                </c:pt>
                <c:pt idx="47">
                  <c:v>-4.020833333333333</c:v>
                </c:pt>
                <c:pt idx="48">
                  <c:v>-4</c:v>
                </c:pt>
                <c:pt idx="49">
                  <c:v>-3.979166666666667</c:v>
                </c:pt>
                <c:pt idx="50">
                  <c:v>-3.958333333333333</c:v>
                </c:pt>
                <c:pt idx="51">
                  <c:v>-3.9375</c:v>
                </c:pt>
                <c:pt idx="52">
                  <c:v>-3.916666666666667</c:v>
                </c:pt>
                <c:pt idx="53">
                  <c:v>-3.895833333333333</c:v>
                </c:pt>
                <c:pt idx="54">
                  <c:v>-3.875</c:v>
                </c:pt>
                <c:pt idx="55">
                  <c:v>-3.854166666666667</c:v>
                </c:pt>
                <c:pt idx="56">
                  <c:v>-3.833333333333333</c:v>
                </c:pt>
                <c:pt idx="57">
                  <c:v>-3.8125</c:v>
                </c:pt>
                <c:pt idx="58">
                  <c:v>-3.791666666666667</c:v>
                </c:pt>
                <c:pt idx="59">
                  <c:v>-3.770833333333333</c:v>
                </c:pt>
                <c:pt idx="60">
                  <c:v>-3.75</c:v>
                </c:pt>
                <c:pt idx="61">
                  <c:v>-3.729166666666667</c:v>
                </c:pt>
                <c:pt idx="62">
                  <c:v>-3.708333333333333</c:v>
                </c:pt>
                <c:pt idx="63">
                  <c:v>-3.6875</c:v>
                </c:pt>
                <c:pt idx="64">
                  <c:v>-3.666666666666667</c:v>
                </c:pt>
                <c:pt idx="65">
                  <c:v>-3.645833333333333</c:v>
                </c:pt>
                <c:pt idx="66">
                  <c:v>-3.625</c:v>
                </c:pt>
                <c:pt idx="67">
                  <c:v>-3.604166666666667</c:v>
                </c:pt>
                <c:pt idx="68">
                  <c:v>-3.583333333333333</c:v>
                </c:pt>
                <c:pt idx="69">
                  <c:v>-3.5625</c:v>
                </c:pt>
                <c:pt idx="70">
                  <c:v>-3.541666666666667</c:v>
                </c:pt>
                <c:pt idx="71">
                  <c:v>-3.520833333333333</c:v>
                </c:pt>
                <c:pt idx="72">
                  <c:v>-3.5</c:v>
                </c:pt>
                <c:pt idx="73">
                  <c:v>-3.479166666666667</c:v>
                </c:pt>
                <c:pt idx="74">
                  <c:v>-3.458333333333333</c:v>
                </c:pt>
                <c:pt idx="75">
                  <c:v>-3.4375</c:v>
                </c:pt>
                <c:pt idx="76">
                  <c:v>-3.416666666666667</c:v>
                </c:pt>
                <c:pt idx="77">
                  <c:v>-3.395833333333333</c:v>
                </c:pt>
                <c:pt idx="78">
                  <c:v>-3.375</c:v>
                </c:pt>
                <c:pt idx="79">
                  <c:v>-3.354166666666667</c:v>
                </c:pt>
                <c:pt idx="80">
                  <c:v>-3.333333333333333</c:v>
                </c:pt>
                <c:pt idx="81">
                  <c:v>-3.3125</c:v>
                </c:pt>
                <c:pt idx="82">
                  <c:v>-3.291666666666667</c:v>
                </c:pt>
                <c:pt idx="83">
                  <c:v>-3.270833333333333</c:v>
                </c:pt>
                <c:pt idx="84">
                  <c:v>-3.25</c:v>
                </c:pt>
                <c:pt idx="85">
                  <c:v>-3.229166666666667</c:v>
                </c:pt>
                <c:pt idx="86">
                  <c:v>-3.208333333333333</c:v>
                </c:pt>
                <c:pt idx="87">
                  <c:v>-3.1875</c:v>
                </c:pt>
                <c:pt idx="88">
                  <c:v>-3.166666666666667</c:v>
                </c:pt>
                <c:pt idx="89">
                  <c:v>-3.145833333333333</c:v>
                </c:pt>
                <c:pt idx="90">
                  <c:v>-3.125</c:v>
                </c:pt>
                <c:pt idx="91">
                  <c:v>-3.104166666666667</c:v>
                </c:pt>
                <c:pt idx="92">
                  <c:v>-3.083333333333333</c:v>
                </c:pt>
                <c:pt idx="93">
                  <c:v>-3.0625</c:v>
                </c:pt>
                <c:pt idx="94">
                  <c:v>-3.041666666666667</c:v>
                </c:pt>
                <c:pt idx="95">
                  <c:v>-3.020833333333333</c:v>
                </c:pt>
                <c:pt idx="96">
                  <c:v>-3</c:v>
                </c:pt>
                <c:pt idx="97">
                  <c:v>-2.9791666666666665</c:v>
                </c:pt>
                <c:pt idx="98">
                  <c:v>-2.9583333333333335</c:v>
                </c:pt>
                <c:pt idx="99">
                  <c:v>-2.9375</c:v>
                </c:pt>
                <c:pt idx="100">
                  <c:v>-2.9166666666666665</c:v>
                </c:pt>
                <c:pt idx="101">
                  <c:v>-2.8958333333333335</c:v>
                </c:pt>
                <c:pt idx="102">
                  <c:v>-2.875</c:v>
                </c:pt>
                <c:pt idx="103">
                  <c:v>-2.8541666666666665</c:v>
                </c:pt>
                <c:pt idx="104">
                  <c:v>-2.8333333333333335</c:v>
                </c:pt>
                <c:pt idx="105">
                  <c:v>-2.8125</c:v>
                </c:pt>
                <c:pt idx="106">
                  <c:v>-2.7916666666666665</c:v>
                </c:pt>
                <c:pt idx="107">
                  <c:v>-2.7708333333333335</c:v>
                </c:pt>
                <c:pt idx="108">
                  <c:v>-2.75</c:v>
                </c:pt>
                <c:pt idx="109">
                  <c:v>-2.7291666666666665</c:v>
                </c:pt>
                <c:pt idx="110">
                  <c:v>-2.7083333333333335</c:v>
                </c:pt>
                <c:pt idx="111">
                  <c:v>-2.6875</c:v>
                </c:pt>
                <c:pt idx="112">
                  <c:v>-2.6666666666666665</c:v>
                </c:pt>
                <c:pt idx="113">
                  <c:v>-2.6458333333333335</c:v>
                </c:pt>
                <c:pt idx="114">
                  <c:v>-2.625</c:v>
                </c:pt>
                <c:pt idx="115">
                  <c:v>-2.6041666666666665</c:v>
                </c:pt>
                <c:pt idx="116">
                  <c:v>-2.5833333333333335</c:v>
                </c:pt>
                <c:pt idx="117">
                  <c:v>-2.5625</c:v>
                </c:pt>
                <c:pt idx="118">
                  <c:v>-2.5416666666666665</c:v>
                </c:pt>
                <c:pt idx="119">
                  <c:v>-2.5208333333333335</c:v>
                </c:pt>
                <c:pt idx="120">
                  <c:v>-2.5</c:v>
                </c:pt>
                <c:pt idx="121">
                  <c:v>-2.4791666666666665</c:v>
                </c:pt>
                <c:pt idx="122">
                  <c:v>-2.4583333333333335</c:v>
                </c:pt>
                <c:pt idx="123">
                  <c:v>-2.4375</c:v>
                </c:pt>
                <c:pt idx="124">
                  <c:v>-2.4166666666666665</c:v>
                </c:pt>
                <c:pt idx="125">
                  <c:v>-2.3958333333333335</c:v>
                </c:pt>
                <c:pt idx="126">
                  <c:v>-2.375</c:v>
                </c:pt>
                <c:pt idx="127">
                  <c:v>-2.3541666666666665</c:v>
                </c:pt>
                <c:pt idx="128">
                  <c:v>-2.3333333333333335</c:v>
                </c:pt>
                <c:pt idx="129">
                  <c:v>-2.3125</c:v>
                </c:pt>
                <c:pt idx="130">
                  <c:v>-2.2916666666666665</c:v>
                </c:pt>
                <c:pt idx="131">
                  <c:v>-2.2708333333333335</c:v>
                </c:pt>
                <c:pt idx="132">
                  <c:v>-2.25</c:v>
                </c:pt>
                <c:pt idx="133">
                  <c:v>-2.2291666666666665</c:v>
                </c:pt>
                <c:pt idx="134">
                  <c:v>-2.2083333333333335</c:v>
                </c:pt>
                <c:pt idx="135">
                  <c:v>-2.1875</c:v>
                </c:pt>
                <c:pt idx="136">
                  <c:v>-2.1666666666666665</c:v>
                </c:pt>
                <c:pt idx="137">
                  <c:v>-2.1458333333333335</c:v>
                </c:pt>
                <c:pt idx="138">
                  <c:v>-2.125</c:v>
                </c:pt>
                <c:pt idx="139">
                  <c:v>-2.1041666666666665</c:v>
                </c:pt>
                <c:pt idx="140">
                  <c:v>-2.0833333333333335</c:v>
                </c:pt>
                <c:pt idx="141">
                  <c:v>-2.0625</c:v>
                </c:pt>
                <c:pt idx="142">
                  <c:v>-2.0416666666666665</c:v>
                </c:pt>
                <c:pt idx="143">
                  <c:v>-2.0208333333333335</c:v>
                </c:pt>
                <c:pt idx="144">
                  <c:v>-2</c:v>
                </c:pt>
                <c:pt idx="145">
                  <c:v>-1.9791666666666665</c:v>
                </c:pt>
                <c:pt idx="146">
                  <c:v>-1.9583333333333335</c:v>
                </c:pt>
                <c:pt idx="147">
                  <c:v>-1.9375</c:v>
                </c:pt>
                <c:pt idx="148">
                  <c:v>-1.9166666666666665</c:v>
                </c:pt>
                <c:pt idx="149">
                  <c:v>-1.8958333333333335</c:v>
                </c:pt>
                <c:pt idx="150">
                  <c:v>-1.875</c:v>
                </c:pt>
                <c:pt idx="151">
                  <c:v>-1.8541666666666665</c:v>
                </c:pt>
                <c:pt idx="152">
                  <c:v>-1.8333333333333335</c:v>
                </c:pt>
                <c:pt idx="153">
                  <c:v>-1.8125</c:v>
                </c:pt>
                <c:pt idx="154">
                  <c:v>-1.7916666666666665</c:v>
                </c:pt>
                <c:pt idx="155">
                  <c:v>-1.7708333333333335</c:v>
                </c:pt>
                <c:pt idx="156">
                  <c:v>-1.75</c:v>
                </c:pt>
                <c:pt idx="157">
                  <c:v>-1.7291666666666665</c:v>
                </c:pt>
                <c:pt idx="158">
                  <c:v>-1.7083333333333335</c:v>
                </c:pt>
                <c:pt idx="159">
                  <c:v>-1.6875</c:v>
                </c:pt>
                <c:pt idx="160">
                  <c:v>-1.6666666666666665</c:v>
                </c:pt>
                <c:pt idx="161">
                  <c:v>-1.6458333333333335</c:v>
                </c:pt>
                <c:pt idx="162">
                  <c:v>-1.625</c:v>
                </c:pt>
                <c:pt idx="163">
                  <c:v>-1.6041666666666665</c:v>
                </c:pt>
                <c:pt idx="164">
                  <c:v>-1.5833333333333335</c:v>
                </c:pt>
                <c:pt idx="165">
                  <c:v>-1.5625</c:v>
                </c:pt>
                <c:pt idx="166">
                  <c:v>-1.5416666666666665</c:v>
                </c:pt>
                <c:pt idx="167">
                  <c:v>-1.5208333333333335</c:v>
                </c:pt>
                <c:pt idx="168">
                  <c:v>-1.5</c:v>
                </c:pt>
                <c:pt idx="169">
                  <c:v>-1.4791666666666665</c:v>
                </c:pt>
                <c:pt idx="170">
                  <c:v>-1.4583333333333335</c:v>
                </c:pt>
                <c:pt idx="171">
                  <c:v>-1.4375</c:v>
                </c:pt>
                <c:pt idx="172">
                  <c:v>-1.4166666666666665</c:v>
                </c:pt>
                <c:pt idx="173">
                  <c:v>-1.3958333333333335</c:v>
                </c:pt>
                <c:pt idx="174">
                  <c:v>-1.375</c:v>
                </c:pt>
                <c:pt idx="175">
                  <c:v>-1.3541666666666665</c:v>
                </c:pt>
                <c:pt idx="176">
                  <c:v>-1.3333333333333335</c:v>
                </c:pt>
                <c:pt idx="177">
                  <c:v>-1.3125</c:v>
                </c:pt>
                <c:pt idx="178">
                  <c:v>-1.2916666666666665</c:v>
                </c:pt>
                <c:pt idx="179">
                  <c:v>-1.2708333333333335</c:v>
                </c:pt>
                <c:pt idx="180">
                  <c:v>-1.25</c:v>
                </c:pt>
                <c:pt idx="181">
                  <c:v>-1.2291666666666665</c:v>
                </c:pt>
                <c:pt idx="182">
                  <c:v>-1.2083333333333335</c:v>
                </c:pt>
                <c:pt idx="183">
                  <c:v>-1.1875</c:v>
                </c:pt>
                <c:pt idx="184">
                  <c:v>-1.1666666666666665</c:v>
                </c:pt>
                <c:pt idx="185">
                  <c:v>-1.1458333333333335</c:v>
                </c:pt>
                <c:pt idx="186">
                  <c:v>-1.125</c:v>
                </c:pt>
                <c:pt idx="187">
                  <c:v>-1.1041666666666665</c:v>
                </c:pt>
                <c:pt idx="188">
                  <c:v>-1.0833333333333335</c:v>
                </c:pt>
                <c:pt idx="189">
                  <c:v>-1.0625</c:v>
                </c:pt>
                <c:pt idx="190">
                  <c:v>-1.0416666666666665</c:v>
                </c:pt>
                <c:pt idx="191">
                  <c:v>-1.0208333333333335</c:v>
                </c:pt>
                <c:pt idx="192">
                  <c:v>-1</c:v>
                </c:pt>
                <c:pt idx="193">
                  <c:v>-0.97916666666666696</c:v>
                </c:pt>
                <c:pt idx="194">
                  <c:v>-0.95833333333333304</c:v>
                </c:pt>
                <c:pt idx="195">
                  <c:v>-0.9375</c:v>
                </c:pt>
                <c:pt idx="196">
                  <c:v>-0.91666666666666696</c:v>
                </c:pt>
                <c:pt idx="197">
                  <c:v>-0.89583333333333304</c:v>
                </c:pt>
                <c:pt idx="198">
                  <c:v>-0.875</c:v>
                </c:pt>
                <c:pt idx="199">
                  <c:v>-0.85416666666666696</c:v>
                </c:pt>
                <c:pt idx="200">
                  <c:v>-0.83333333333333304</c:v>
                </c:pt>
                <c:pt idx="201">
                  <c:v>-0.8125</c:v>
                </c:pt>
                <c:pt idx="202">
                  <c:v>-0.79166666666666696</c:v>
                </c:pt>
                <c:pt idx="203">
                  <c:v>-0.77083333333333304</c:v>
                </c:pt>
                <c:pt idx="204">
                  <c:v>-0.75</c:v>
                </c:pt>
                <c:pt idx="205">
                  <c:v>-0.72916666666666696</c:v>
                </c:pt>
                <c:pt idx="206">
                  <c:v>-0.70833333333333304</c:v>
                </c:pt>
                <c:pt idx="207">
                  <c:v>-0.6875</c:v>
                </c:pt>
                <c:pt idx="208">
                  <c:v>-0.66666666666666696</c:v>
                </c:pt>
                <c:pt idx="209">
                  <c:v>-0.64583333333333304</c:v>
                </c:pt>
                <c:pt idx="210">
                  <c:v>-0.625</c:v>
                </c:pt>
                <c:pt idx="211">
                  <c:v>-0.60416666666666696</c:v>
                </c:pt>
                <c:pt idx="212">
                  <c:v>-0.58333333333333304</c:v>
                </c:pt>
                <c:pt idx="213">
                  <c:v>-0.5625</c:v>
                </c:pt>
                <c:pt idx="214">
                  <c:v>-0.54166666666666696</c:v>
                </c:pt>
                <c:pt idx="215">
                  <c:v>-0.52083333333333304</c:v>
                </c:pt>
                <c:pt idx="216">
                  <c:v>-0.5</c:v>
                </c:pt>
                <c:pt idx="217">
                  <c:v>-0.47916666666666696</c:v>
                </c:pt>
                <c:pt idx="218">
                  <c:v>-0.45833333333333304</c:v>
                </c:pt>
                <c:pt idx="219">
                  <c:v>-0.4375</c:v>
                </c:pt>
                <c:pt idx="220">
                  <c:v>-0.41666666666666696</c:v>
                </c:pt>
                <c:pt idx="221">
                  <c:v>-0.39583333333333304</c:v>
                </c:pt>
                <c:pt idx="222">
                  <c:v>-0.375</c:v>
                </c:pt>
                <c:pt idx="223">
                  <c:v>-0.35416666666666696</c:v>
                </c:pt>
                <c:pt idx="224">
                  <c:v>-0.33333333333333304</c:v>
                </c:pt>
                <c:pt idx="225">
                  <c:v>-0.3125</c:v>
                </c:pt>
                <c:pt idx="226">
                  <c:v>-0.29166666666666696</c:v>
                </c:pt>
                <c:pt idx="227">
                  <c:v>-0.27083333333333304</c:v>
                </c:pt>
                <c:pt idx="228">
                  <c:v>-0.25</c:v>
                </c:pt>
                <c:pt idx="229">
                  <c:v>-0.22916666666666696</c:v>
                </c:pt>
                <c:pt idx="230">
                  <c:v>-0.20833333333333304</c:v>
                </c:pt>
                <c:pt idx="231">
                  <c:v>-0.1875</c:v>
                </c:pt>
                <c:pt idx="232">
                  <c:v>-0.16666666666666696</c:v>
                </c:pt>
                <c:pt idx="233">
                  <c:v>-0.14583333333333304</c:v>
                </c:pt>
                <c:pt idx="234">
                  <c:v>-0.125</c:v>
                </c:pt>
                <c:pt idx="235">
                  <c:v>-0.10416666666666696</c:v>
                </c:pt>
                <c:pt idx="236">
                  <c:v>-8.3333333333333037E-2</c:v>
                </c:pt>
                <c:pt idx="237">
                  <c:v>-6.25E-2</c:v>
                </c:pt>
                <c:pt idx="238">
                  <c:v>-4.1666666666666963E-2</c:v>
                </c:pt>
                <c:pt idx="239">
                  <c:v>-2.0833333333333037E-2</c:v>
                </c:pt>
                <c:pt idx="240">
                  <c:v>0</c:v>
                </c:pt>
                <c:pt idx="241">
                  <c:v>2.0833333333333037E-2</c:v>
                </c:pt>
                <c:pt idx="242">
                  <c:v>4.1666666666666963E-2</c:v>
                </c:pt>
                <c:pt idx="243">
                  <c:v>6.25E-2</c:v>
                </c:pt>
                <c:pt idx="244">
                  <c:v>8.3333333333333037E-2</c:v>
                </c:pt>
                <c:pt idx="245">
                  <c:v>0.10416666666666696</c:v>
                </c:pt>
                <c:pt idx="246">
                  <c:v>0.125</c:v>
                </c:pt>
                <c:pt idx="247">
                  <c:v>0.14583333333333304</c:v>
                </c:pt>
                <c:pt idx="248">
                  <c:v>0.16666666666666696</c:v>
                </c:pt>
                <c:pt idx="249">
                  <c:v>0.1875</c:v>
                </c:pt>
                <c:pt idx="250">
                  <c:v>0.20833333333333304</c:v>
                </c:pt>
                <c:pt idx="251">
                  <c:v>0.22916666666666696</c:v>
                </c:pt>
                <c:pt idx="252">
                  <c:v>0.25</c:v>
                </c:pt>
                <c:pt idx="253">
                  <c:v>0.27083333333333304</c:v>
                </c:pt>
                <c:pt idx="254">
                  <c:v>0.29166666666666696</c:v>
                </c:pt>
                <c:pt idx="255">
                  <c:v>0.3125</c:v>
                </c:pt>
                <c:pt idx="256">
                  <c:v>0.33333333333333304</c:v>
                </c:pt>
                <c:pt idx="257">
                  <c:v>0.35416666666666696</c:v>
                </c:pt>
                <c:pt idx="258">
                  <c:v>0.375</c:v>
                </c:pt>
                <c:pt idx="259">
                  <c:v>0.39583333333333304</c:v>
                </c:pt>
                <c:pt idx="260">
                  <c:v>0.41666666666666696</c:v>
                </c:pt>
                <c:pt idx="261">
                  <c:v>0.4375</c:v>
                </c:pt>
                <c:pt idx="262">
                  <c:v>0.45833333333333304</c:v>
                </c:pt>
                <c:pt idx="263">
                  <c:v>0.47916666666666696</c:v>
                </c:pt>
                <c:pt idx="264">
                  <c:v>0.5</c:v>
                </c:pt>
                <c:pt idx="265">
                  <c:v>0.52083333333333304</c:v>
                </c:pt>
                <c:pt idx="266">
                  <c:v>0.54166666666666696</c:v>
                </c:pt>
                <c:pt idx="267">
                  <c:v>0.5625</c:v>
                </c:pt>
                <c:pt idx="268">
                  <c:v>0.58333333333333304</c:v>
                </c:pt>
                <c:pt idx="269">
                  <c:v>0.60416666666666696</c:v>
                </c:pt>
                <c:pt idx="270">
                  <c:v>0.625</c:v>
                </c:pt>
                <c:pt idx="271">
                  <c:v>0.64583333333333304</c:v>
                </c:pt>
                <c:pt idx="272">
                  <c:v>0.66666666666666696</c:v>
                </c:pt>
                <c:pt idx="273">
                  <c:v>0.6875</c:v>
                </c:pt>
                <c:pt idx="274">
                  <c:v>0.70833333333333304</c:v>
                </c:pt>
                <c:pt idx="275">
                  <c:v>0.72916666666666696</c:v>
                </c:pt>
                <c:pt idx="276">
                  <c:v>0.75</c:v>
                </c:pt>
                <c:pt idx="277">
                  <c:v>0.77083333333333304</c:v>
                </c:pt>
                <c:pt idx="278">
                  <c:v>0.79166666666666696</c:v>
                </c:pt>
                <c:pt idx="279">
                  <c:v>0.8125</c:v>
                </c:pt>
                <c:pt idx="280">
                  <c:v>0.83333333333333304</c:v>
                </c:pt>
                <c:pt idx="281">
                  <c:v>0.85416666666666696</c:v>
                </c:pt>
                <c:pt idx="282">
                  <c:v>0.875</c:v>
                </c:pt>
                <c:pt idx="283">
                  <c:v>0.89583333333333304</c:v>
                </c:pt>
                <c:pt idx="284">
                  <c:v>0.91666666666666696</c:v>
                </c:pt>
                <c:pt idx="285">
                  <c:v>0.9375</c:v>
                </c:pt>
                <c:pt idx="286">
                  <c:v>0.95833333333333304</c:v>
                </c:pt>
                <c:pt idx="287">
                  <c:v>0.97916666666666696</c:v>
                </c:pt>
                <c:pt idx="288">
                  <c:v>1</c:v>
                </c:pt>
                <c:pt idx="289">
                  <c:v>1.020833333333333</c:v>
                </c:pt>
                <c:pt idx="290">
                  <c:v>1.041666666666667</c:v>
                </c:pt>
                <c:pt idx="291">
                  <c:v>1.0625</c:v>
                </c:pt>
                <c:pt idx="292">
                  <c:v>1.083333333333333</c:v>
                </c:pt>
                <c:pt idx="293">
                  <c:v>1.104166666666667</c:v>
                </c:pt>
                <c:pt idx="294">
                  <c:v>1.125</c:v>
                </c:pt>
                <c:pt idx="295">
                  <c:v>1.145833333333333</c:v>
                </c:pt>
                <c:pt idx="296">
                  <c:v>1.166666666666667</c:v>
                </c:pt>
                <c:pt idx="297">
                  <c:v>1.1875</c:v>
                </c:pt>
                <c:pt idx="298">
                  <c:v>1.208333333333333</c:v>
                </c:pt>
                <c:pt idx="299">
                  <c:v>1.229166666666667</c:v>
                </c:pt>
                <c:pt idx="300">
                  <c:v>1.25</c:v>
                </c:pt>
                <c:pt idx="301">
                  <c:v>1.270833333333333</c:v>
                </c:pt>
                <c:pt idx="302">
                  <c:v>1.291666666666667</c:v>
                </c:pt>
                <c:pt idx="303">
                  <c:v>1.3125</c:v>
                </c:pt>
                <c:pt idx="304">
                  <c:v>1.333333333333333</c:v>
                </c:pt>
                <c:pt idx="305">
                  <c:v>1.354166666666667</c:v>
                </c:pt>
                <c:pt idx="306">
                  <c:v>1.375</c:v>
                </c:pt>
                <c:pt idx="307">
                  <c:v>1.395833333333333</c:v>
                </c:pt>
                <c:pt idx="308">
                  <c:v>1.416666666666667</c:v>
                </c:pt>
                <c:pt idx="309">
                  <c:v>1.4375</c:v>
                </c:pt>
                <c:pt idx="310">
                  <c:v>1.458333333333333</c:v>
                </c:pt>
                <c:pt idx="311">
                  <c:v>1.479166666666667</c:v>
                </c:pt>
                <c:pt idx="312">
                  <c:v>1.5</c:v>
                </c:pt>
                <c:pt idx="313">
                  <c:v>1.520833333333333</c:v>
                </c:pt>
                <c:pt idx="314">
                  <c:v>1.541666666666667</c:v>
                </c:pt>
                <c:pt idx="315">
                  <c:v>1.5625</c:v>
                </c:pt>
                <c:pt idx="316">
                  <c:v>1.583333333333333</c:v>
                </c:pt>
                <c:pt idx="317">
                  <c:v>1.604166666666667</c:v>
                </c:pt>
                <c:pt idx="318">
                  <c:v>1.625</c:v>
                </c:pt>
                <c:pt idx="319">
                  <c:v>1.645833333333333</c:v>
                </c:pt>
                <c:pt idx="320">
                  <c:v>1.666666666666667</c:v>
                </c:pt>
                <c:pt idx="321">
                  <c:v>1.6875</c:v>
                </c:pt>
                <c:pt idx="322">
                  <c:v>1.708333333333333</c:v>
                </c:pt>
                <c:pt idx="323">
                  <c:v>1.729166666666667</c:v>
                </c:pt>
                <c:pt idx="324">
                  <c:v>1.75</c:v>
                </c:pt>
                <c:pt idx="325">
                  <c:v>1.770833333333333</c:v>
                </c:pt>
                <c:pt idx="326">
                  <c:v>1.791666666666667</c:v>
                </c:pt>
                <c:pt idx="327">
                  <c:v>1.8125</c:v>
                </c:pt>
                <c:pt idx="328">
                  <c:v>1.833333333333333</c:v>
                </c:pt>
                <c:pt idx="329">
                  <c:v>1.854166666666667</c:v>
                </c:pt>
                <c:pt idx="330">
                  <c:v>1.875</c:v>
                </c:pt>
                <c:pt idx="331">
                  <c:v>1.895833333333333</c:v>
                </c:pt>
                <c:pt idx="332">
                  <c:v>1.916666666666667</c:v>
                </c:pt>
                <c:pt idx="333">
                  <c:v>1.9375</c:v>
                </c:pt>
                <c:pt idx="334">
                  <c:v>1.958333333333333</c:v>
                </c:pt>
                <c:pt idx="335">
                  <c:v>1.979166666666667</c:v>
                </c:pt>
                <c:pt idx="336">
                  <c:v>2</c:v>
                </c:pt>
                <c:pt idx="337">
                  <c:v>2.020833333333333</c:v>
                </c:pt>
                <c:pt idx="338">
                  <c:v>2.041666666666667</c:v>
                </c:pt>
                <c:pt idx="339">
                  <c:v>2.0625</c:v>
                </c:pt>
                <c:pt idx="340">
                  <c:v>2.083333333333333</c:v>
                </c:pt>
                <c:pt idx="341">
                  <c:v>2.104166666666667</c:v>
                </c:pt>
                <c:pt idx="342">
                  <c:v>2.125</c:v>
                </c:pt>
                <c:pt idx="343">
                  <c:v>2.145833333333333</c:v>
                </c:pt>
                <c:pt idx="344">
                  <c:v>2.166666666666667</c:v>
                </c:pt>
                <c:pt idx="345">
                  <c:v>2.1875</c:v>
                </c:pt>
                <c:pt idx="346">
                  <c:v>2.208333333333333</c:v>
                </c:pt>
                <c:pt idx="347">
                  <c:v>2.229166666666667</c:v>
                </c:pt>
                <c:pt idx="348">
                  <c:v>2.25</c:v>
                </c:pt>
                <c:pt idx="349">
                  <c:v>2.270833333333333</c:v>
                </c:pt>
                <c:pt idx="350">
                  <c:v>2.291666666666667</c:v>
                </c:pt>
                <c:pt idx="351">
                  <c:v>2.3125</c:v>
                </c:pt>
                <c:pt idx="352">
                  <c:v>2.333333333333333</c:v>
                </c:pt>
                <c:pt idx="353">
                  <c:v>2.354166666666667</c:v>
                </c:pt>
                <c:pt idx="354">
                  <c:v>2.375</c:v>
                </c:pt>
                <c:pt idx="355">
                  <c:v>2.395833333333333</c:v>
                </c:pt>
                <c:pt idx="356">
                  <c:v>2.416666666666667</c:v>
                </c:pt>
                <c:pt idx="357">
                  <c:v>2.4375</c:v>
                </c:pt>
                <c:pt idx="358">
                  <c:v>2.458333333333333</c:v>
                </c:pt>
                <c:pt idx="359">
                  <c:v>2.479166666666667</c:v>
                </c:pt>
                <c:pt idx="360">
                  <c:v>2.5</c:v>
                </c:pt>
                <c:pt idx="361">
                  <c:v>2.520833333333333</c:v>
                </c:pt>
                <c:pt idx="362">
                  <c:v>2.541666666666667</c:v>
                </c:pt>
                <c:pt idx="363">
                  <c:v>2.5625</c:v>
                </c:pt>
                <c:pt idx="364">
                  <c:v>2.583333333333333</c:v>
                </c:pt>
                <c:pt idx="365">
                  <c:v>2.604166666666667</c:v>
                </c:pt>
                <c:pt idx="366">
                  <c:v>2.625</c:v>
                </c:pt>
                <c:pt idx="367">
                  <c:v>2.645833333333333</c:v>
                </c:pt>
                <c:pt idx="368">
                  <c:v>2.666666666666667</c:v>
                </c:pt>
                <c:pt idx="369">
                  <c:v>2.6875</c:v>
                </c:pt>
                <c:pt idx="370">
                  <c:v>2.708333333333333</c:v>
                </c:pt>
                <c:pt idx="371">
                  <c:v>2.729166666666667</c:v>
                </c:pt>
                <c:pt idx="372">
                  <c:v>2.75</c:v>
                </c:pt>
                <c:pt idx="373">
                  <c:v>2.770833333333333</c:v>
                </c:pt>
                <c:pt idx="374">
                  <c:v>2.791666666666667</c:v>
                </c:pt>
                <c:pt idx="375">
                  <c:v>2.8125</c:v>
                </c:pt>
                <c:pt idx="376">
                  <c:v>2.833333333333333</c:v>
                </c:pt>
                <c:pt idx="377">
                  <c:v>2.854166666666667</c:v>
                </c:pt>
                <c:pt idx="378">
                  <c:v>2.875</c:v>
                </c:pt>
                <c:pt idx="379">
                  <c:v>2.895833333333333</c:v>
                </c:pt>
                <c:pt idx="380">
                  <c:v>2.916666666666667</c:v>
                </c:pt>
                <c:pt idx="381">
                  <c:v>2.9375</c:v>
                </c:pt>
                <c:pt idx="382">
                  <c:v>2.958333333333333</c:v>
                </c:pt>
                <c:pt idx="383">
                  <c:v>2.979166666666667</c:v>
                </c:pt>
                <c:pt idx="384">
                  <c:v>3</c:v>
                </c:pt>
                <c:pt idx="385">
                  <c:v>3.0208333333333339</c:v>
                </c:pt>
                <c:pt idx="386">
                  <c:v>3.0416666666666661</c:v>
                </c:pt>
                <c:pt idx="387">
                  <c:v>3.0625</c:v>
                </c:pt>
                <c:pt idx="388">
                  <c:v>3.0833333333333339</c:v>
                </c:pt>
                <c:pt idx="389">
                  <c:v>3.1041666666666661</c:v>
                </c:pt>
                <c:pt idx="390">
                  <c:v>3.125</c:v>
                </c:pt>
                <c:pt idx="391">
                  <c:v>3.1458333333333339</c:v>
                </c:pt>
                <c:pt idx="392">
                  <c:v>3.1666666666666661</c:v>
                </c:pt>
                <c:pt idx="393">
                  <c:v>3.1875</c:v>
                </c:pt>
                <c:pt idx="394">
                  <c:v>3.2083333333333339</c:v>
                </c:pt>
                <c:pt idx="395">
                  <c:v>3.2291666666666661</c:v>
                </c:pt>
                <c:pt idx="396">
                  <c:v>3.25</c:v>
                </c:pt>
                <c:pt idx="397">
                  <c:v>3.2708333333333339</c:v>
                </c:pt>
                <c:pt idx="398">
                  <c:v>3.2916666666666661</c:v>
                </c:pt>
                <c:pt idx="399">
                  <c:v>3.3125</c:v>
                </c:pt>
                <c:pt idx="400">
                  <c:v>3.3333333333333339</c:v>
                </c:pt>
                <c:pt idx="401">
                  <c:v>3.3541666666666661</c:v>
                </c:pt>
                <c:pt idx="402">
                  <c:v>3.375</c:v>
                </c:pt>
                <c:pt idx="403">
                  <c:v>3.3958333333333339</c:v>
                </c:pt>
                <c:pt idx="404">
                  <c:v>3.4166666666666661</c:v>
                </c:pt>
                <c:pt idx="405">
                  <c:v>3.4375</c:v>
                </c:pt>
                <c:pt idx="406">
                  <c:v>3.4583333333333339</c:v>
                </c:pt>
                <c:pt idx="407">
                  <c:v>3.4791666666666661</c:v>
                </c:pt>
                <c:pt idx="408">
                  <c:v>3.5</c:v>
                </c:pt>
                <c:pt idx="409">
                  <c:v>3.5208333333333339</c:v>
                </c:pt>
                <c:pt idx="410">
                  <c:v>3.5416666666666661</c:v>
                </c:pt>
                <c:pt idx="411">
                  <c:v>3.5625</c:v>
                </c:pt>
                <c:pt idx="412">
                  <c:v>3.5833333333333339</c:v>
                </c:pt>
                <c:pt idx="413">
                  <c:v>3.6041666666666661</c:v>
                </c:pt>
                <c:pt idx="414">
                  <c:v>3.625</c:v>
                </c:pt>
                <c:pt idx="415">
                  <c:v>3.6458333333333339</c:v>
                </c:pt>
                <c:pt idx="416">
                  <c:v>3.6666666666666661</c:v>
                </c:pt>
                <c:pt idx="417">
                  <c:v>3.6875</c:v>
                </c:pt>
                <c:pt idx="418">
                  <c:v>3.7083333333333339</c:v>
                </c:pt>
                <c:pt idx="419">
                  <c:v>3.7291666666666661</c:v>
                </c:pt>
                <c:pt idx="420">
                  <c:v>3.75</c:v>
                </c:pt>
                <c:pt idx="421">
                  <c:v>3.7708333333333339</c:v>
                </c:pt>
                <c:pt idx="422">
                  <c:v>3.7916666666666661</c:v>
                </c:pt>
                <c:pt idx="423">
                  <c:v>3.8125</c:v>
                </c:pt>
                <c:pt idx="424">
                  <c:v>3.8333333333333339</c:v>
                </c:pt>
                <c:pt idx="425">
                  <c:v>3.8541666666666661</c:v>
                </c:pt>
                <c:pt idx="426">
                  <c:v>3.875</c:v>
                </c:pt>
                <c:pt idx="427">
                  <c:v>3.8958333333333339</c:v>
                </c:pt>
                <c:pt idx="428">
                  <c:v>3.9166666666666661</c:v>
                </c:pt>
                <c:pt idx="429">
                  <c:v>3.9375</c:v>
                </c:pt>
                <c:pt idx="430">
                  <c:v>3.9583333333333339</c:v>
                </c:pt>
                <c:pt idx="431">
                  <c:v>3.9791666666666661</c:v>
                </c:pt>
                <c:pt idx="432">
                  <c:v>4</c:v>
                </c:pt>
                <c:pt idx="433">
                  <c:v>4.0208333333333339</c:v>
                </c:pt>
                <c:pt idx="434">
                  <c:v>4.0416666666666661</c:v>
                </c:pt>
                <c:pt idx="435">
                  <c:v>4.0625</c:v>
                </c:pt>
                <c:pt idx="436">
                  <c:v>4.0833333333333339</c:v>
                </c:pt>
                <c:pt idx="437">
                  <c:v>4.1041666666666661</c:v>
                </c:pt>
                <c:pt idx="438">
                  <c:v>4.125</c:v>
                </c:pt>
                <c:pt idx="439">
                  <c:v>4.1458333333333339</c:v>
                </c:pt>
                <c:pt idx="440">
                  <c:v>4.1666666666666661</c:v>
                </c:pt>
                <c:pt idx="441">
                  <c:v>4.1875</c:v>
                </c:pt>
                <c:pt idx="442">
                  <c:v>4.2083333333333339</c:v>
                </c:pt>
                <c:pt idx="443">
                  <c:v>4.2291666666666661</c:v>
                </c:pt>
                <c:pt idx="444">
                  <c:v>4.25</c:v>
                </c:pt>
                <c:pt idx="445">
                  <c:v>4.2708333333333339</c:v>
                </c:pt>
                <c:pt idx="446">
                  <c:v>4.2916666666666661</c:v>
                </c:pt>
                <c:pt idx="447">
                  <c:v>4.3125</c:v>
                </c:pt>
                <c:pt idx="448">
                  <c:v>4.3333333333333339</c:v>
                </c:pt>
                <c:pt idx="449">
                  <c:v>4.3541666666666661</c:v>
                </c:pt>
                <c:pt idx="450">
                  <c:v>4.375</c:v>
                </c:pt>
                <c:pt idx="451">
                  <c:v>4.3958333333333339</c:v>
                </c:pt>
                <c:pt idx="452">
                  <c:v>4.4166666666666661</c:v>
                </c:pt>
                <c:pt idx="453">
                  <c:v>4.4375</c:v>
                </c:pt>
                <c:pt idx="454">
                  <c:v>4.4583333333333339</c:v>
                </c:pt>
                <c:pt idx="455">
                  <c:v>4.4791666666666661</c:v>
                </c:pt>
                <c:pt idx="456">
                  <c:v>4.5</c:v>
                </c:pt>
                <c:pt idx="457">
                  <c:v>4.5208333333333339</c:v>
                </c:pt>
                <c:pt idx="458">
                  <c:v>4.5416666666666661</c:v>
                </c:pt>
                <c:pt idx="459">
                  <c:v>4.5625</c:v>
                </c:pt>
                <c:pt idx="460">
                  <c:v>4.5833333333333339</c:v>
                </c:pt>
                <c:pt idx="461">
                  <c:v>4.6041666666666661</c:v>
                </c:pt>
                <c:pt idx="462">
                  <c:v>4.625</c:v>
                </c:pt>
                <c:pt idx="463">
                  <c:v>4.6458333333333339</c:v>
                </c:pt>
                <c:pt idx="464">
                  <c:v>4.6666666666666661</c:v>
                </c:pt>
                <c:pt idx="465">
                  <c:v>4.6875</c:v>
                </c:pt>
                <c:pt idx="466">
                  <c:v>4.7083333333333339</c:v>
                </c:pt>
                <c:pt idx="467">
                  <c:v>4.7291666666666661</c:v>
                </c:pt>
                <c:pt idx="468">
                  <c:v>4.75</c:v>
                </c:pt>
                <c:pt idx="469">
                  <c:v>4.7708333333333339</c:v>
                </c:pt>
                <c:pt idx="470">
                  <c:v>4.7916666666666661</c:v>
                </c:pt>
                <c:pt idx="471">
                  <c:v>4.8125</c:v>
                </c:pt>
                <c:pt idx="472">
                  <c:v>4.8333333333333339</c:v>
                </c:pt>
                <c:pt idx="473">
                  <c:v>4.8541666666666661</c:v>
                </c:pt>
                <c:pt idx="474">
                  <c:v>4.875</c:v>
                </c:pt>
                <c:pt idx="475">
                  <c:v>4.8958333333333339</c:v>
                </c:pt>
                <c:pt idx="476">
                  <c:v>4.9166666666666661</c:v>
                </c:pt>
                <c:pt idx="477">
                  <c:v>4.9375</c:v>
                </c:pt>
                <c:pt idx="478">
                  <c:v>4.9583333333333339</c:v>
                </c:pt>
                <c:pt idx="479">
                  <c:v>4.9791666666666661</c:v>
                </c:pt>
                <c:pt idx="480">
                  <c:v>5</c:v>
                </c:pt>
                <c:pt idx="481">
                  <c:v>5.0208333333333339</c:v>
                </c:pt>
                <c:pt idx="482">
                  <c:v>5.0416666666666661</c:v>
                </c:pt>
                <c:pt idx="483">
                  <c:v>5.0625</c:v>
                </c:pt>
                <c:pt idx="484">
                  <c:v>5.0833333333333339</c:v>
                </c:pt>
                <c:pt idx="485">
                  <c:v>5.1041666666666661</c:v>
                </c:pt>
                <c:pt idx="486">
                  <c:v>5.125</c:v>
                </c:pt>
                <c:pt idx="487">
                  <c:v>5.1458333333333339</c:v>
                </c:pt>
                <c:pt idx="488">
                  <c:v>5.1666666666666661</c:v>
                </c:pt>
                <c:pt idx="489">
                  <c:v>5.1875</c:v>
                </c:pt>
                <c:pt idx="490">
                  <c:v>5.2083333333333339</c:v>
                </c:pt>
                <c:pt idx="491">
                  <c:v>5.2291666666666661</c:v>
                </c:pt>
                <c:pt idx="492">
                  <c:v>5.25</c:v>
                </c:pt>
                <c:pt idx="493">
                  <c:v>5.2708333333333339</c:v>
                </c:pt>
                <c:pt idx="494">
                  <c:v>5.2916666666666661</c:v>
                </c:pt>
                <c:pt idx="495">
                  <c:v>5.3125</c:v>
                </c:pt>
                <c:pt idx="496">
                  <c:v>5.3333333333333339</c:v>
                </c:pt>
                <c:pt idx="497">
                  <c:v>5.3541666666666661</c:v>
                </c:pt>
                <c:pt idx="498">
                  <c:v>5.375</c:v>
                </c:pt>
                <c:pt idx="499">
                  <c:v>5.3958333333333339</c:v>
                </c:pt>
                <c:pt idx="500">
                  <c:v>5.4166666666666661</c:v>
                </c:pt>
                <c:pt idx="501">
                  <c:v>5.4375</c:v>
                </c:pt>
                <c:pt idx="502">
                  <c:v>5.4583333333333339</c:v>
                </c:pt>
                <c:pt idx="503">
                  <c:v>5.4791666666666661</c:v>
                </c:pt>
                <c:pt idx="504">
                  <c:v>5.5</c:v>
                </c:pt>
                <c:pt idx="505">
                  <c:v>5.5208333333333339</c:v>
                </c:pt>
                <c:pt idx="506">
                  <c:v>5.5416666666666661</c:v>
                </c:pt>
                <c:pt idx="507">
                  <c:v>5.5625</c:v>
                </c:pt>
                <c:pt idx="508">
                  <c:v>5.5833333333333339</c:v>
                </c:pt>
                <c:pt idx="509">
                  <c:v>5.6041666666666661</c:v>
                </c:pt>
                <c:pt idx="510">
                  <c:v>5.625</c:v>
                </c:pt>
                <c:pt idx="511">
                  <c:v>5.6458333333333339</c:v>
                </c:pt>
                <c:pt idx="512">
                  <c:v>5.6666666666666661</c:v>
                </c:pt>
                <c:pt idx="513">
                  <c:v>5.6875</c:v>
                </c:pt>
                <c:pt idx="514">
                  <c:v>5.7083333333333339</c:v>
                </c:pt>
                <c:pt idx="515">
                  <c:v>5.7291666666666661</c:v>
                </c:pt>
                <c:pt idx="516">
                  <c:v>5.75</c:v>
                </c:pt>
                <c:pt idx="517">
                  <c:v>5.7708333333333339</c:v>
                </c:pt>
                <c:pt idx="518">
                  <c:v>5.7916666666666661</c:v>
                </c:pt>
                <c:pt idx="519">
                  <c:v>5.8125</c:v>
                </c:pt>
                <c:pt idx="520">
                  <c:v>5.8333333333333339</c:v>
                </c:pt>
                <c:pt idx="521">
                  <c:v>5.8541666666666661</c:v>
                </c:pt>
                <c:pt idx="522">
                  <c:v>5.875</c:v>
                </c:pt>
                <c:pt idx="523">
                  <c:v>5.8958333333333339</c:v>
                </c:pt>
                <c:pt idx="524">
                  <c:v>5.9166666666666661</c:v>
                </c:pt>
                <c:pt idx="525">
                  <c:v>5.9375</c:v>
                </c:pt>
                <c:pt idx="526">
                  <c:v>5.9583333333333339</c:v>
                </c:pt>
                <c:pt idx="527">
                  <c:v>5.9791666666666661</c:v>
                </c:pt>
                <c:pt idx="528">
                  <c:v>6</c:v>
                </c:pt>
                <c:pt idx="529">
                  <c:v>6.0208333333333339</c:v>
                </c:pt>
                <c:pt idx="530">
                  <c:v>6.0416666666666661</c:v>
                </c:pt>
                <c:pt idx="531">
                  <c:v>6.0625</c:v>
                </c:pt>
                <c:pt idx="532">
                  <c:v>6.0833333333333339</c:v>
                </c:pt>
                <c:pt idx="533">
                  <c:v>6.1041666666666661</c:v>
                </c:pt>
                <c:pt idx="534">
                  <c:v>6.125</c:v>
                </c:pt>
                <c:pt idx="535">
                  <c:v>6.1458333333333339</c:v>
                </c:pt>
                <c:pt idx="536">
                  <c:v>6.1666666666666661</c:v>
                </c:pt>
                <c:pt idx="537">
                  <c:v>6.1875</c:v>
                </c:pt>
                <c:pt idx="538">
                  <c:v>6.2083333333333339</c:v>
                </c:pt>
                <c:pt idx="539">
                  <c:v>6.2291666666666661</c:v>
                </c:pt>
                <c:pt idx="540">
                  <c:v>6.25</c:v>
                </c:pt>
                <c:pt idx="541">
                  <c:v>6.2708333333333339</c:v>
                </c:pt>
                <c:pt idx="542">
                  <c:v>6.2916666666666661</c:v>
                </c:pt>
                <c:pt idx="543">
                  <c:v>6.3125</c:v>
                </c:pt>
                <c:pt idx="544">
                  <c:v>6.3333333333333339</c:v>
                </c:pt>
                <c:pt idx="545">
                  <c:v>6.3541666666666661</c:v>
                </c:pt>
                <c:pt idx="546">
                  <c:v>6.375</c:v>
                </c:pt>
                <c:pt idx="547">
                  <c:v>6.3958333333333339</c:v>
                </c:pt>
                <c:pt idx="548">
                  <c:v>6.4166666666666661</c:v>
                </c:pt>
                <c:pt idx="549">
                  <c:v>6.4375</c:v>
                </c:pt>
                <c:pt idx="550">
                  <c:v>6.4583333333333339</c:v>
                </c:pt>
                <c:pt idx="551">
                  <c:v>6.4791666666666661</c:v>
                </c:pt>
                <c:pt idx="552">
                  <c:v>6.5</c:v>
                </c:pt>
                <c:pt idx="553">
                  <c:v>6.5208333333333339</c:v>
                </c:pt>
                <c:pt idx="554">
                  <c:v>6.5416666666666661</c:v>
                </c:pt>
                <c:pt idx="555">
                  <c:v>6.5625</c:v>
                </c:pt>
                <c:pt idx="556">
                  <c:v>6.5833333333333339</c:v>
                </c:pt>
                <c:pt idx="557">
                  <c:v>6.6041666666666661</c:v>
                </c:pt>
                <c:pt idx="558">
                  <c:v>6.625</c:v>
                </c:pt>
                <c:pt idx="559">
                  <c:v>6.6458333333333339</c:v>
                </c:pt>
                <c:pt idx="560">
                  <c:v>6.6666666666666661</c:v>
                </c:pt>
                <c:pt idx="561">
                  <c:v>6.6875</c:v>
                </c:pt>
                <c:pt idx="562">
                  <c:v>6.7083333333333339</c:v>
                </c:pt>
                <c:pt idx="563">
                  <c:v>6.7291666666666661</c:v>
                </c:pt>
                <c:pt idx="564">
                  <c:v>6.75</c:v>
                </c:pt>
                <c:pt idx="565">
                  <c:v>6.7708333333333339</c:v>
                </c:pt>
                <c:pt idx="566">
                  <c:v>6.7916666666666661</c:v>
                </c:pt>
                <c:pt idx="567">
                  <c:v>6.8125</c:v>
                </c:pt>
                <c:pt idx="568">
                  <c:v>6.8333333333333339</c:v>
                </c:pt>
                <c:pt idx="569">
                  <c:v>6.8541666666666661</c:v>
                </c:pt>
                <c:pt idx="570">
                  <c:v>6.875</c:v>
                </c:pt>
                <c:pt idx="571">
                  <c:v>6.8958333333333339</c:v>
                </c:pt>
                <c:pt idx="572">
                  <c:v>6.9166666666666661</c:v>
                </c:pt>
                <c:pt idx="573">
                  <c:v>6.9375</c:v>
                </c:pt>
                <c:pt idx="574">
                  <c:v>6.9583333333333339</c:v>
                </c:pt>
                <c:pt idx="575">
                  <c:v>6.9791666666666661</c:v>
                </c:pt>
                <c:pt idx="576">
                  <c:v>7</c:v>
                </c:pt>
                <c:pt idx="577">
                  <c:v>7.0208333333333339</c:v>
                </c:pt>
                <c:pt idx="578">
                  <c:v>7.0416666666666661</c:v>
                </c:pt>
                <c:pt idx="579">
                  <c:v>7.0625</c:v>
                </c:pt>
                <c:pt idx="580">
                  <c:v>7.0833333333333339</c:v>
                </c:pt>
                <c:pt idx="581">
                  <c:v>7.1041666666666661</c:v>
                </c:pt>
                <c:pt idx="582">
                  <c:v>7.125</c:v>
                </c:pt>
                <c:pt idx="583">
                  <c:v>7.1458333333333339</c:v>
                </c:pt>
                <c:pt idx="584">
                  <c:v>7.1666666666666661</c:v>
                </c:pt>
                <c:pt idx="585">
                  <c:v>7.1875</c:v>
                </c:pt>
                <c:pt idx="586">
                  <c:v>7.2083333333333339</c:v>
                </c:pt>
                <c:pt idx="587">
                  <c:v>7.2291666666666661</c:v>
                </c:pt>
                <c:pt idx="588">
                  <c:v>7.25</c:v>
                </c:pt>
                <c:pt idx="589">
                  <c:v>7.2708333333333339</c:v>
                </c:pt>
                <c:pt idx="590">
                  <c:v>7.2916666666666661</c:v>
                </c:pt>
                <c:pt idx="591">
                  <c:v>7.3125</c:v>
                </c:pt>
                <c:pt idx="592">
                  <c:v>7.3333333333333339</c:v>
                </c:pt>
                <c:pt idx="593">
                  <c:v>7.3541666666666661</c:v>
                </c:pt>
                <c:pt idx="594">
                  <c:v>7.375</c:v>
                </c:pt>
                <c:pt idx="595">
                  <c:v>7.3958333333333339</c:v>
                </c:pt>
                <c:pt idx="596">
                  <c:v>7.4166666666666661</c:v>
                </c:pt>
                <c:pt idx="597">
                  <c:v>7.4375</c:v>
                </c:pt>
                <c:pt idx="598">
                  <c:v>7.4583333333333339</c:v>
                </c:pt>
                <c:pt idx="599">
                  <c:v>7.4791666666666661</c:v>
                </c:pt>
                <c:pt idx="600">
                  <c:v>7.5</c:v>
                </c:pt>
                <c:pt idx="601">
                  <c:v>7.5208333333333339</c:v>
                </c:pt>
                <c:pt idx="602">
                  <c:v>7.5416666666666661</c:v>
                </c:pt>
                <c:pt idx="603">
                  <c:v>7.5625</c:v>
                </c:pt>
                <c:pt idx="604">
                  <c:v>7.5833333333333339</c:v>
                </c:pt>
                <c:pt idx="605">
                  <c:v>7.6041666666666661</c:v>
                </c:pt>
                <c:pt idx="606">
                  <c:v>7.625</c:v>
                </c:pt>
                <c:pt idx="607">
                  <c:v>7.6458333333333339</c:v>
                </c:pt>
                <c:pt idx="608">
                  <c:v>7.6666666666666661</c:v>
                </c:pt>
                <c:pt idx="609">
                  <c:v>7.6875</c:v>
                </c:pt>
                <c:pt idx="610">
                  <c:v>7.7083333333333339</c:v>
                </c:pt>
                <c:pt idx="611">
                  <c:v>7.7291666666666661</c:v>
                </c:pt>
                <c:pt idx="612">
                  <c:v>7.75</c:v>
                </c:pt>
                <c:pt idx="613">
                  <c:v>7.7708333333333339</c:v>
                </c:pt>
                <c:pt idx="614">
                  <c:v>7.7916666666666661</c:v>
                </c:pt>
                <c:pt idx="615">
                  <c:v>7.8125</c:v>
                </c:pt>
                <c:pt idx="616">
                  <c:v>7.8333333333333339</c:v>
                </c:pt>
                <c:pt idx="617">
                  <c:v>7.8541666666666661</c:v>
                </c:pt>
                <c:pt idx="618">
                  <c:v>7.875</c:v>
                </c:pt>
                <c:pt idx="619">
                  <c:v>7.8958333333333339</c:v>
                </c:pt>
                <c:pt idx="620">
                  <c:v>7.9166666666666661</c:v>
                </c:pt>
                <c:pt idx="621">
                  <c:v>7.9375</c:v>
                </c:pt>
                <c:pt idx="622">
                  <c:v>7.9583333333333339</c:v>
                </c:pt>
                <c:pt idx="623">
                  <c:v>7.9791666666666661</c:v>
                </c:pt>
                <c:pt idx="624">
                  <c:v>8</c:v>
                </c:pt>
                <c:pt idx="625">
                  <c:v>8.0208333333333339</c:v>
                </c:pt>
                <c:pt idx="626">
                  <c:v>8.0416666666666661</c:v>
                </c:pt>
                <c:pt idx="627">
                  <c:v>8.0625</c:v>
                </c:pt>
                <c:pt idx="628">
                  <c:v>8.0833333333333339</c:v>
                </c:pt>
                <c:pt idx="629">
                  <c:v>8.1041666666666661</c:v>
                </c:pt>
                <c:pt idx="630">
                  <c:v>8.125</c:v>
                </c:pt>
                <c:pt idx="631">
                  <c:v>8.1458333333333339</c:v>
                </c:pt>
                <c:pt idx="632">
                  <c:v>8.1666666666666661</c:v>
                </c:pt>
                <c:pt idx="633">
                  <c:v>8.1875</c:v>
                </c:pt>
                <c:pt idx="634">
                  <c:v>8.2083333333333339</c:v>
                </c:pt>
                <c:pt idx="635">
                  <c:v>8.2291666666666661</c:v>
                </c:pt>
                <c:pt idx="636">
                  <c:v>8.25</c:v>
                </c:pt>
                <c:pt idx="637">
                  <c:v>8.2708333333333339</c:v>
                </c:pt>
                <c:pt idx="638">
                  <c:v>8.2916666666666661</c:v>
                </c:pt>
                <c:pt idx="639">
                  <c:v>8.3125</c:v>
                </c:pt>
                <c:pt idx="640">
                  <c:v>8.3333333333333339</c:v>
                </c:pt>
                <c:pt idx="641">
                  <c:v>8.3541666666666661</c:v>
                </c:pt>
                <c:pt idx="642">
                  <c:v>8.375</c:v>
                </c:pt>
                <c:pt idx="643">
                  <c:v>8.3958333333333339</c:v>
                </c:pt>
                <c:pt idx="644">
                  <c:v>8.4166666666666661</c:v>
                </c:pt>
                <c:pt idx="645">
                  <c:v>8.4375</c:v>
                </c:pt>
                <c:pt idx="646">
                  <c:v>8.4583333333333339</c:v>
                </c:pt>
                <c:pt idx="647">
                  <c:v>8.4791666666666661</c:v>
                </c:pt>
                <c:pt idx="648">
                  <c:v>8.5</c:v>
                </c:pt>
                <c:pt idx="649">
                  <c:v>8.5208333333333339</c:v>
                </c:pt>
                <c:pt idx="650">
                  <c:v>8.5416666666666661</c:v>
                </c:pt>
                <c:pt idx="651">
                  <c:v>8.5625</c:v>
                </c:pt>
                <c:pt idx="652">
                  <c:v>8.5833333333333339</c:v>
                </c:pt>
                <c:pt idx="653">
                  <c:v>8.6041666666666661</c:v>
                </c:pt>
                <c:pt idx="654">
                  <c:v>8.625</c:v>
                </c:pt>
                <c:pt idx="655">
                  <c:v>8.6458333333333339</c:v>
                </c:pt>
                <c:pt idx="656">
                  <c:v>8.6666666666666661</c:v>
                </c:pt>
                <c:pt idx="657">
                  <c:v>8.6875</c:v>
                </c:pt>
                <c:pt idx="658">
                  <c:v>8.7083333333333339</c:v>
                </c:pt>
                <c:pt idx="659">
                  <c:v>8.7291666666666661</c:v>
                </c:pt>
                <c:pt idx="660">
                  <c:v>8.75</c:v>
                </c:pt>
                <c:pt idx="661">
                  <c:v>8.7708333333333339</c:v>
                </c:pt>
                <c:pt idx="662">
                  <c:v>8.7916666666666661</c:v>
                </c:pt>
                <c:pt idx="663">
                  <c:v>8.8125</c:v>
                </c:pt>
                <c:pt idx="664">
                  <c:v>8.8333333333333339</c:v>
                </c:pt>
                <c:pt idx="665">
                  <c:v>8.8541666666666661</c:v>
                </c:pt>
                <c:pt idx="666">
                  <c:v>8.875</c:v>
                </c:pt>
                <c:pt idx="667">
                  <c:v>8.8958333333333339</c:v>
                </c:pt>
                <c:pt idx="668">
                  <c:v>8.9166666666666661</c:v>
                </c:pt>
                <c:pt idx="669">
                  <c:v>8.9375</c:v>
                </c:pt>
                <c:pt idx="670">
                  <c:v>8.9583333333333339</c:v>
                </c:pt>
                <c:pt idx="671">
                  <c:v>8.9791666666666661</c:v>
                </c:pt>
                <c:pt idx="672">
                  <c:v>9</c:v>
                </c:pt>
                <c:pt idx="673">
                  <c:v>9.0208333333333339</c:v>
                </c:pt>
                <c:pt idx="674">
                  <c:v>9.0416666666666661</c:v>
                </c:pt>
                <c:pt idx="675">
                  <c:v>9.0625</c:v>
                </c:pt>
                <c:pt idx="676">
                  <c:v>9.0833333333333339</c:v>
                </c:pt>
                <c:pt idx="677">
                  <c:v>9.1041666666666661</c:v>
                </c:pt>
                <c:pt idx="678">
                  <c:v>9.125</c:v>
                </c:pt>
                <c:pt idx="679">
                  <c:v>9.1458333333333339</c:v>
                </c:pt>
                <c:pt idx="680">
                  <c:v>9.1666666666666661</c:v>
                </c:pt>
                <c:pt idx="681">
                  <c:v>9.1875</c:v>
                </c:pt>
                <c:pt idx="682">
                  <c:v>9.2083333333333339</c:v>
                </c:pt>
                <c:pt idx="683">
                  <c:v>9.2291666666666661</c:v>
                </c:pt>
                <c:pt idx="684">
                  <c:v>9.25</c:v>
                </c:pt>
                <c:pt idx="685">
                  <c:v>9.2708333333333339</c:v>
                </c:pt>
                <c:pt idx="686">
                  <c:v>9.2916666666666661</c:v>
                </c:pt>
                <c:pt idx="687">
                  <c:v>9.3125</c:v>
                </c:pt>
                <c:pt idx="688">
                  <c:v>9.3333333333333339</c:v>
                </c:pt>
                <c:pt idx="689">
                  <c:v>9.3541666666666661</c:v>
                </c:pt>
                <c:pt idx="690">
                  <c:v>9.375</c:v>
                </c:pt>
                <c:pt idx="691">
                  <c:v>9.3958333333333339</c:v>
                </c:pt>
                <c:pt idx="692">
                  <c:v>9.4166666666666661</c:v>
                </c:pt>
                <c:pt idx="693">
                  <c:v>9.4375</c:v>
                </c:pt>
                <c:pt idx="694">
                  <c:v>9.4583333333333339</c:v>
                </c:pt>
                <c:pt idx="695">
                  <c:v>9.4791666666666661</c:v>
                </c:pt>
                <c:pt idx="696">
                  <c:v>9.5</c:v>
                </c:pt>
                <c:pt idx="697">
                  <c:v>9.5208333333333339</c:v>
                </c:pt>
                <c:pt idx="698">
                  <c:v>9.5416666666666661</c:v>
                </c:pt>
                <c:pt idx="699">
                  <c:v>9.5625</c:v>
                </c:pt>
                <c:pt idx="700">
                  <c:v>9.5833333333333339</c:v>
                </c:pt>
                <c:pt idx="701">
                  <c:v>9.6041666666666661</c:v>
                </c:pt>
                <c:pt idx="702">
                  <c:v>9.625</c:v>
                </c:pt>
                <c:pt idx="703">
                  <c:v>9.6458333333333339</c:v>
                </c:pt>
                <c:pt idx="704">
                  <c:v>9.6666666666666661</c:v>
                </c:pt>
                <c:pt idx="705">
                  <c:v>9.6875</c:v>
                </c:pt>
                <c:pt idx="706">
                  <c:v>9.7083333333333339</c:v>
                </c:pt>
                <c:pt idx="707">
                  <c:v>9.7291666666666661</c:v>
                </c:pt>
                <c:pt idx="708">
                  <c:v>9.75</c:v>
                </c:pt>
                <c:pt idx="709">
                  <c:v>9.7708333333333339</c:v>
                </c:pt>
                <c:pt idx="710">
                  <c:v>9.7916666666666661</c:v>
                </c:pt>
                <c:pt idx="711">
                  <c:v>9.8125</c:v>
                </c:pt>
                <c:pt idx="712">
                  <c:v>9.8333333333333339</c:v>
                </c:pt>
                <c:pt idx="713">
                  <c:v>9.8541666666666661</c:v>
                </c:pt>
                <c:pt idx="714">
                  <c:v>9.875</c:v>
                </c:pt>
                <c:pt idx="715">
                  <c:v>9.8958333333333339</c:v>
                </c:pt>
                <c:pt idx="716">
                  <c:v>9.9166666666666661</c:v>
                </c:pt>
                <c:pt idx="717">
                  <c:v>9.9375</c:v>
                </c:pt>
                <c:pt idx="718">
                  <c:v>9.9583333333333339</c:v>
                </c:pt>
                <c:pt idx="719">
                  <c:v>9.9791666666666661</c:v>
                </c:pt>
                <c:pt idx="720">
                  <c:v>10</c:v>
                </c:pt>
              </c:numCache>
            </c:numRef>
          </c:xVal>
          <c:yVal>
            <c:numRef>
              <c:f>Calc!$J$8:$J$728</c:f>
              <c:numCache>
                <c:formatCode>General</c:formatCode>
                <c:ptCount val="7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-6.4635133952835675</c:v>
                </c:pt>
                <c:pt idx="241">
                  <c:v>-3.2918303572591121</c:v>
                </c:pt>
                <c:pt idx="242">
                  <c:v>-17.52449597003686</c:v>
                </c:pt>
                <c:pt idx="243">
                  <c:v>-18.810730540241739</c:v>
                </c:pt>
                <c:pt idx="244">
                  <c:v>-15.479091877470195</c:v>
                </c:pt>
                <c:pt idx="245">
                  <c:v>-17.924885525860859</c:v>
                </c:pt>
                <c:pt idx="246">
                  <c:v>-24.55610025380934</c:v>
                </c:pt>
                <c:pt idx="247">
                  <c:v>-55.036801078227498</c:v>
                </c:pt>
                <c:pt idx="248">
                  <c:v>-29.87539647541832</c:v>
                </c:pt>
                <c:pt idx="249">
                  <c:v>-27.266633168613652</c:v>
                </c:pt>
                <c:pt idx="250">
                  <c:v>-28.17294466774921</c:v>
                </c:pt>
                <c:pt idx="251">
                  <c:v>-31.313770575362312</c:v>
                </c:pt>
                <c:pt idx="252">
                  <c:v>-37.064866464208492</c:v>
                </c:pt>
                <c:pt idx="253">
                  <c:v>-49.833021877388852</c:v>
                </c:pt>
                <c:pt idx="254">
                  <c:v>-48.462748637297508</c:v>
                </c:pt>
                <c:pt idx="255">
                  <c:v>-42.997467801546243</c:v>
                </c:pt>
                <c:pt idx="256">
                  <c:v>-42.389210666459633</c:v>
                </c:pt>
                <c:pt idx="257">
                  <c:v>-43.83966773129135</c:v>
                </c:pt>
                <c:pt idx="258">
                  <c:v>-46.836447627956268</c:v>
                </c:pt>
                <c:pt idx="259">
                  <c:v>-51.521579805035323</c:v>
                </c:pt>
                <c:pt idx="260">
                  <c:v>-59.055189179654455</c:v>
                </c:pt>
                <c:pt idx="261">
                  <c:v>-83.135879209913966</c:v>
                </c:pt>
                <c:pt idx="262">
                  <c:v>-65.911302631276058</c:v>
                </c:pt>
                <c:pt idx="263">
                  <c:v>-62.86321635163474</c:v>
                </c:pt>
                <c:pt idx="264">
                  <c:v>-63.135855751644144</c:v>
                </c:pt>
                <c:pt idx="265">
                  <c:v>-65.131421841252802</c:v>
                </c:pt>
                <c:pt idx="266">
                  <c:v>-68.538914017790958</c:v>
                </c:pt>
                <c:pt idx="267">
                  <c:v>-73.582472467287531</c:v>
                </c:pt>
                <c:pt idx="268">
                  <c:v>-81.537499336748994</c:v>
                </c:pt>
                <c:pt idx="269">
                  <c:v>-111.63516198889621</c:v>
                </c:pt>
                <c:pt idx="270">
                  <c:v>-87.968477135392376</c:v>
                </c:pt>
                <c:pt idx="271">
                  <c:v>-85.287877774644173</c:v>
                </c:pt>
                <c:pt idx="272">
                  <c:v>-85.756577425827416</c:v>
                </c:pt>
                <c:pt idx="273">
                  <c:v>-87.892830898146045</c:v>
                </c:pt>
                <c:pt idx="274">
                  <c:v>-91.405670935294182</c:v>
                </c:pt>
                <c:pt idx="275">
                  <c:v>-96.516439487678014</c:v>
                </c:pt>
                <c:pt idx="276">
                  <c:v>-104.44957105883492</c:v>
                </c:pt>
                <c:pt idx="277">
                  <c:v>-130.51415972235253</c:v>
                </c:pt>
                <c:pt idx="278">
                  <c:v>-111.52828866536049</c:v>
                </c:pt>
                <c:pt idx="279">
                  <c:v>-108.76987672182295</c:v>
                </c:pt>
                <c:pt idx="280">
                  <c:v>-109.24158532417222</c:v>
                </c:pt>
                <c:pt idx="281">
                  <c:v>-111.38856233852596</c:v>
                </c:pt>
                <c:pt idx="282">
                  <c:v>-114.89910546329469</c:v>
                </c:pt>
                <c:pt idx="283">
                  <c:v>-119.96784839835661</c:v>
                </c:pt>
                <c:pt idx="284">
                  <c:v>-127.71276894434223</c:v>
                </c:pt>
                <c:pt idx="285">
                  <c:v>-149.09739700067868</c:v>
                </c:pt>
                <c:pt idx="286">
                  <c:v>-135.88532570247528</c:v>
                </c:pt>
                <c:pt idx="287">
                  <c:v>-132.84317034200166</c:v>
                </c:pt>
                <c:pt idx="288">
                  <c:v>-133.23110778792179</c:v>
                </c:pt>
                <c:pt idx="289">
                  <c:v>-135.32965732940207</c:v>
                </c:pt>
                <c:pt idx="290">
                  <c:v>-138.78839115595778</c:v>
                </c:pt>
                <c:pt idx="291">
                  <c:v>-143.76606507040145</c:v>
                </c:pt>
                <c:pt idx="292">
                  <c:v>-151.26026269411983</c:v>
                </c:pt>
                <c:pt idx="293">
                  <c:v>-169.30912585843501</c:v>
                </c:pt>
                <c:pt idx="294">
                  <c:v>-160.77348968005228</c:v>
                </c:pt>
                <c:pt idx="295">
                  <c:v>-157.30216917213448</c:v>
                </c:pt>
                <c:pt idx="296">
                  <c:v>-157.55521571870216</c:v>
                </c:pt>
                <c:pt idx="297">
                  <c:v>-159.57241135353956</c:v>
                </c:pt>
                <c:pt idx="298">
                  <c:v>-162.95283935143985</c:v>
                </c:pt>
                <c:pt idx="299">
                  <c:v>-167.81546132413752</c:v>
                </c:pt>
                <c:pt idx="300">
                  <c:v>-175.03975473427047</c:v>
                </c:pt>
                <c:pt idx="301">
                  <c:v>-190.71148404560182</c:v>
                </c:pt>
                <c:pt idx="302">
                  <c:v>-186.07612043604232</c:v>
                </c:pt>
                <c:pt idx="303">
                  <c:v>-182.03883648751543</c:v>
                </c:pt>
                <c:pt idx="304">
                  <c:v>-182.12025470552175</c:v>
                </c:pt>
                <c:pt idx="305">
                  <c:v>-184.03488809243217</c:v>
                </c:pt>
                <c:pt idx="306">
                  <c:v>-187.3212783642586</c:v>
                </c:pt>
                <c:pt idx="307">
                  <c:v>-192.05677450844362</c:v>
                </c:pt>
                <c:pt idx="308">
                  <c:v>-199.01100259989349</c:v>
                </c:pt>
                <c:pt idx="309">
                  <c:v>-212.91825850105366</c:v>
                </c:pt>
                <c:pt idx="310">
                  <c:v>-211.74843417160506</c:v>
                </c:pt>
                <c:pt idx="311">
                  <c:v>-206.99031310041113</c:v>
                </c:pt>
                <c:pt idx="312">
                  <c:v>-206.86928908977569</c:v>
                </c:pt>
                <c:pt idx="313">
                  <c:v>-208.66595893931205</c:v>
                </c:pt>
                <c:pt idx="314">
                  <c:v>-211.84815656590297</c:v>
                </c:pt>
                <c:pt idx="315">
                  <c:v>-216.45058513928802</c:v>
                </c:pt>
                <c:pt idx="316">
                  <c:v>-223.14292539343685</c:v>
                </c:pt>
                <c:pt idx="317">
                  <c:v>-235.68938981180142</c:v>
                </c:pt>
                <c:pt idx="318">
                  <c:v>-237.79472232074187</c:v>
                </c:pt>
                <c:pt idx="319">
                  <c:v>-232.1178157404114</c:v>
                </c:pt>
                <c:pt idx="320">
                  <c:v>-231.76530648177857</c:v>
                </c:pt>
                <c:pt idx="321">
                  <c:v>-233.43161103187231</c:v>
                </c:pt>
                <c:pt idx="322">
                  <c:v>-236.50253421435463</c:v>
                </c:pt>
                <c:pt idx="323">
                  <c:v>-240.96925853609986</c:v>
                </c:pt>
                <c:pt idx="324">
                  <c:v>-247.41125963907717</c:v>
                </c:pt>
                <c:pt idx="325">
                  <c:v>-258.87452925783742</c:v>
                </c:pt>
                <c:pt idx="326">
                  <c:v>-264.27039006570561</c:v>
                </c:pt>
                <c:pt idx="327">
                  <c:v>-257.39685508239796</c:v>
                </c:pt>
                <c:pt idx="328">
                  <c:v>-256.78308410500267</c:v>
                </c:pt>
                <c:pt idx="329">
                  <c:v>-258.30811832153375</c:v>
                </c:pt>
                <c:pt idx="330">
                  <c:v>-261.26242772006287</c:v>
                </c:pt>
                <c:pt idx="331">
                  <c:v>-265.59262159718406</c:v>
                </c:pt>
                <c:pt idx="332">
                  <c:v>-271.79681967373421</c:v>
                </c:pt>
                <c:pt idx="333">
                  <c:v>-282.37526062526149</c:v>
                </c:pt>
                <c:pt idx="334">
                  <c:v>-291.31119114274799</c:v>
                </c:pt>
                <c:pt idx="335">
                  <c:v>-282.8122891751695</c:v>
                </c:pt>
                <c:pt idx="336">
                  <c:v>-281.90486169527139</c:v>
                </c:pt>
                <c:pt idx="337">
                  <c:v>-283.27832227244977</c:v>
                </c:pt>
                <c:pt idx="338">
                  <c:v>-286.11165778780088</c:v>
                </c:pt>
                <c:pt idx="339">
                  <c:v>-290.30546878420716</c:v>
                </c:pt>
                <c:pt idx="340">
                  <c:v>-296.28423692977645</c:v>
                </c:pt>
                <c:pt idx="341">
                  <c:v>-306.12425436516793</c:v>
                </c:pt>
                <c:pt idx="342">
                  <c:v>-319.23028662667127</c:v>
                </c:pt>
                <c:pt idx="343">
                  <c:v>-308.35573277475197</c:v>
                </c:pt>
                <c:pt idx="344">
                  <c:v>-307.11787323732887</c:v>
                </c:pt>
                <c:pt idx="345">
                  <c:v>-308.32946510371312</c:v>
                </c:pt>
                <c:pt idx="346">
                  <c:v>-311.03797851194156</c:v>
                </c:pt>
                <c:pt idx="347">
                  <c:v>-315.09603847877764</c:v>
                </c:pt>
                <c:pt idx="348">
                  <c:v>-320.86104762603509</c:v>
                </c:pt>
                <c:pt idx="349">
                  <c:v>-330.07364814232182</c:v>
                </c:pt>
                <c:pt idx="350">
                  <c:v>-348.9054251110627</c:v>
                </c:pt>
                <c:pt idx="351">
                  <c:v>-334.02427633844366</c:v>
                </c:pt>
                <c:pt idx="352">
                  <c:v>-332.41286402451135</c:v>
                </c:pt>
                <c:pt idx="353">
                  <c:v>-333.45185874605244</c:v>
                </c:pt>
                <c:pt idx="354">
                  <c:v>-336.03190933774556</c:v>
                </c:pt>
                <c:pt idx="355">
                  <c:v>-339.95503788933934</c:v>
                </c:pt>
                <c:pt idx="356">
                  <c:v>-345.51702766584179</c:v>
                </c:pt>
                <c:pt idx="357">
                  <c:v>-354.18829983239328</c:v>
                </c:pt>
                <c:pt idx="358">
                  <c:v>-385.09842771890362</c:v>
                </c:pt>
                <c:pt idx="359">
                  <c:v>-359.82007037231</c:v>
                </c:pt>
                <c:pt idx="360">
                  <c:v>-357.78316662798204</c:v>
                </c:pt>
                <c:pt idx="361">
                  <c:v>-358.63803168441518</c:v>
                </c:pt>
                <c:pt idx="362">
                  <c:v>-361.08597511630563</c:v>
                </c:pt>
                <c:pt idx="363">
                  <c:v>-364.87499456610573</c:v>
                </c:pt>
                <c:pt idx="364">
                  <c:v>-370.24370237675532</c:v>
                </c:pt>
                <c:pt idx="365">
                  <c:v>-378.44169492292542</c:v>
                </c:pt>
                <c:pt idx="366">
                  <c:v>-405.92834264265286</c:v>
                </c:pt>
                <c:pt idx="367">
                  <c:v>-385.75064230246306</c:v>
                </c:pt>
                <c:pt idx="368">
                  <c:v>-383.22411366799452</c:v>
                </c:pt>
                <c:pt idx="369">
                  <c:v>-383.88216309818409</c:v>
                </c:pt>
                <c:pt idx="370">
                  <c:v>-386.19419443929127</c:v>
                </c:pt>
                <c:pt idx="371">
                  <c:v>-389.84981097171044</c:v>
                </c:pt>
                <c:pt idx="372">
                  <c:v>-395.03398065463932</c:v>
                </c:pt>
                <c:pt idx="373">
                  <c:v>-402.81336217943539</c:v>
                </c:pt>
                <c:pt idx="374">
                  <c:v>-422.68072949348141</c:v>
                </c:pt>
                <c:pt idx="375">
                  <c:v>-411.8300467002677</c:v>
                </c:pt>
                <c:pt idx="376">
                  <c:v>-408.73266617503543</c:v>
                </c:pt>
                <c:pt idx="377">
                  <c:v>-409.17969726554338</c:v>
                </c:pt>
                <c:pt idx="378">
                  <c:v>-411.35172509898393</c:v>
                </c:pt>
                <c:pt idx="379">
                  <c:v>-414.87445000625394</c:v>
                </c:pt>
                <c:pt idx="380">
                  <c:v>-419.88187851697955</c:v>
                </c:pt>
                <c:pt idx="381">
                  <c:v>-427.28718260414269</c:v>
                </c:pt>
                <c:pt idx="382">
                  <c:v>-443.64541727056428</c:v>
                </c:pt>
                <c:pt idx="383">
                  <c:v>-438.08124201049486</c:v>
                </c:pt>
                <c:pt idx="384">
                  <c:v>-434.30718982221595</c:v>
                </c:pt>
                <c:pt idx="385">
                  <c:v>-434.52707544171881</c:v>
                </c:pt>
                <c:pt idx="386">
                  <c:v>-436.55461241403555</c:v>
                </c:pt>
                <c:pt idx="387">
                  <c:v>-439.94470769126099</c:v>
                </c:pt>
                <c:pt idx="388">
                  <c:v>-444.78230767022927</c:v>
                </c:pt>
                <c:pt idx="389">
                  <c:v>-451.85024788110132</c:v>
                </c:pt>
                <c:pt idx="390">
                  <c:v>-466.01505445320538</c:v>
                </c:pt>
                <c:pt idx="391">
                  <c:v>-464.54063125860387</c:v>
                </c:pt>
                <c:pt idx="392">
                  <c:v>-459.94734194871648</c:v>
                </c:pt>
                <c:pt idx="393">
                  <c:v>-459.92154703982408</c:v>
                </c:pt>
                <c:pt idx="394">
                  <c:v>-461.79960692821328</c:v>
                </c:pt>
                <c:pt idx="395">
                  <c:v>-465.05704547817231</c:v>
                </c:pt>
                <c:pt idx="396">
                  <c:v>-469.73091193236877</c:v>
                </c:pt>
                <c:pt idx="397">
                  <c:v>-476.49206844275056</c:v>
                </c:pt>
                <c:pt idx="398">
                  <c:v>-489.10749973129924</c:v>
                </c:pt>
                <c:pt idx="399">
                  <c:v>-491.26697154684064</c:v>
                </c:pt>
                <c:pt idx="400">
                  <c:v>-485.65405179202656</c:v>
                </c:pt>
                <c:pt idx="401">
                  <c:v>-485.36103625633467</c:v>
                </c:pt>
                <c:pt idx="402">
                  <c:v>-487.08403015432503</c:v>
                </c:pt>
                <c:pt idx="403">
                  <c:v>-490.20846434453676</c:v>
                </c:pt>
                <c:pt idx="404">
                  <c:v>-494.72393931023589</c:v>
                </c:pt>
                <c:pt idx="405">
                  <c:v>-501.2040107574191</c:v>
                </c:pt>
                <c:pt idx="406">
                  <c:v>-512.64695482280149</c:v>
                </c:pt>
                <c:pt idx="407">
                  <c:v>-518.36032383873032</c:v>
                </c:pt>
                <c:pt idx="408">
                  <c:v>-511.42959096252406</c:v>
                </c:pt>
                <c:pt idx="409">
                  <c:v>-510.84404895274537</c:v>
                </c:pt>
                <c:pt idx="410">
                  <c:v>-512.40567441474059</c:v>
                </c:pt>
                <c:pt idx="411">
                  <c:v>-515.39640881645551</c:v>
                </c:pt>
                <c:pt idx="412">
                  <c:v>-519.75814095616533</c:v>
                </c:pt>
                <c:pt idx="413">
                  <c:v>-525.97888894810569</c:v>
                </c:pt>
                <c:pt idx="414">
                  <c:v>-536.49352885102405</c:v>
                </c:pt>
                <c:pt idx="415">
                  <c:v>-546.0080563964284</c:v>
                </c:pt>
                <c:pt idx="416">
                  <c:v>-537.27774501439296</c:v>
                </c:pt>
                <c:pt idx="417">
                  <c:v>-536.36961008080175</c:v>
                </c:pt>
                <c:pt idx="418">
                  <c:v>-537.76272744749099</c:v>
                </c:pt>
                <c:pt idx="419">
                  <c:v>-540.61869284553052</c:v>
                </c:pt>
                <c:pt idx="420">
                  <c:v>-544.83069061841718</c:v>
                </c:pt>
                <c:pt idx="421">
                  <c:v>-550.81066280661832</c:v>
                </c:pt>
                <c:pt idx="422">
                  <c:v>-560.56609346381845</c:v>
                </c:pt>
                <c:pt idx="423">
                  <c:v>-574.6227428035404</c:v>
                </c:pt>
                <c:pt idx="424">
                  <c:v>-563.2041137400256</c:v>
                </c:pt>
                <c:pt idx="425">
                  <c:v>-561.93722557027559</c:v>
                </c:pt>
                <c:pt idx="426">
                  <c:v>-563.15371541951959</c:v>
                </c:pt>
                <c:pt idx="427">
                  <c:v>-565.87344193477736</c:v>
                </c:pt>
                <c:pt idx="428">
                  <c:v>-569.93911988614013</c:v>
                </c:pt>
                <c:pt idx="429">
                  <c:v>-575.69421072221564</c:v>
                </c:pt>
                <c:pt idx="430">
                  <c:v>-584.81319015935185</c:v>
                </c:pt>
                <c:pt idx="431">
                  <c:v>-605.44931456667268</c:v>
                </c:pt>
                <c:pt idx="432">
                  <c:v>-589.2165925684244</c:v>
                </c:pt>
                <c:pt idx="433">
                  <c:v>-587.54686516796039</c:v>
                </c:pt>
                <c:pt idx="434">
                  <c:v>-588.57745995434345</c:v>
                </c:pt>
                <c:pt idx="435">
                  <c:v>-591.15904755060944</c:v>
                </c:pt>
                <c:pt idx="436">
                  <c:v>-595.08126573296818</c:v>
                </c:pt>
                <c:pt idx="437">
                  <c:v>-600.62515636846103</c:v>
                </c:pt>
                <c:pt idx="438">
                  <c:v>-609.20000913393483</c:v>
                </c:pt>
                <c:pt idx="439">
                  <c:v>-650.23588221037448</c:v>
                </c:pt>
                <c:pt idx="440">
                  <c:v>-615.32612893528506</c:v>
                </c:pt>
                <c:pt idx="441">
                  <c:v>-613.19896471025368</c:v>
                </c:pt>
                <c:pt idx="442">
                  <c:v>-614.03304611661088</c:v>
                </c:pt>
                <c:pt idx="443">
                  <c:v>-616.47413097560946</c:v>
                </c:pt>
                <c:pt idx="444">
                  <c:v>-620.25522773182468</c:v>
                </c:pt>
                <c:pt idx="445">
                  <c:v>-625.59973463229699</c:v>
                </c:pt>
                <c:pt idx="446">
                  <c:v>-633.70183130638748</c:v>
                </c:pt>
                <c:pt idx="447">
                  <c:v>-658.14232129397192</c:v>
                </c:pt>
                <c:pt idx="448">
                  <c:v>-641.54792328037843</c:v>
                </c:pt>
                <c:pt idx="449">
                  <c:v>-638.89444806586027</c:v>
                </c:pt>
                <c:pt idx="450">
                  <c:v>-639.51979922976716</c:v>
                </c:pt>
                <c:pt idx="451">
                  <c:v>-641.8175145323728</c:v>
                </c:pt>
                <c:pt idx="452">
                  <c:v>-645.45933294728252</c:v>
                </c:pt>
                <c:pt idx="453">
                  <c:v>-650.61468663682933</c:v>
                </c:pt>
                <c:pt idx="454">
                  <c:v>-658.30042516750655</c:v>
                </c:pt>
                <c:pt idx="455">
                  <c:v>-676.89509775838928</c:v>
                </c:pt>
                <c:pt idx="456">
                  <c:v>-667.90339307191766</c:v>
                </c:pt>
                <c:pt idx="457">
                  <c:v>-664.63477077695984</c:v>
                </c:pt>
                <c:pt idx="458">
                  <c:v>-665.03726907888108</c:v>
                </c:pt>
                <c:pt idx="459">
                  <c:v>-667.18819865719661</c:v>
                </c:pt>
                <c:pt idx="460">
                  <c:v>-670.69210697932226</c:v>
                </c:pt>
                <c:pt idx="461">
                  <c:v>-675.66717664095916</c:v>
                </c:pt>
                <c:pt idx="462">
                  <c:v>-682.98192962699648</c:v>
                </c:pt>
                <c:pt idx="463">
                  <c:v>-698.54962748694425</c:v>
                </c:pt>
                <c:pt idx="464">
                  <c:v>-694.42353245705635</c:v>
                </c:pt>
                <c:pt idx="465">
                  <c:v>-690.42198954302091</c:v>
                </c:pt>
                <c:pt idx="466">
                  <c:v>-690.58522056202594</c:v>
                </c:pt>
                <c:pt idx="467">
                  <c:v>-692.58534369761253</c:v>
                </c:pt>
                <c:pt idx="468">
                  <c:v>-695.95224998081517</c:v>
                </c:pt>
                <c:pt idx="469">
                  <c:v>-700.7547256036944</c:v>
                </c:pt>
                <c:pt idx="470">
                  <c:v>-707.7355416196674</c:v>
                </c:pt>
                <c:pt idx="471">
                  <c:v>-721.3357623128685</c:v>
                </c:pt>
                <c:pt idx="472">
                  <c:v>-721.15502301548327</c:v>
                </c:pt>
                <c:pt idx="473">
                  <c:v>-716.25886449877908</c:v>
                </c:pt>
                <c:pt idx="474">
                  <c:v>-716.16363026407294</c:v>
                </c:pt>
                <c:pt idx="475">
                  <c:v>-718.00825559817054</c:v>
                </c:pt>
                <c:pt idx="476">
                  <c:v>-721.23861673352064</c:v>
                </c:pt>
                <c:pt idx="477">
                  <c:v>-725.87515759525945</c:v>
                </c:pt>
                <c:pt idx="478">
                  <c:v>-732.55266620724581</c:v>
                </c:pt>
                <c:pt idx="479">
                  <c:v>-744.73445355976719</c:v>
                </c:pt>
                <c:pt idx="480">
                  <c:v>-748.1723009926161</c:v>
                </c:pt>
                <c:pt idx="481">
                  <c:v>-742.14900528682483</c:v>
                </c:pt>
                <c:pt idx="482">
                  <c:v>-741.77268878280074</c:v>
                </c:pt>
                <c:pt idx="483">
                  <c:v>-743.4563748569559</c:v>
                </c:pt>
                <c:pt idx="484">
                  <c:v>-746.55020006707832</c:v>
                </c:pt>
                <c:pt idx="485">
                  <c:v>-751.026556222105</c:v>
                </c:pt>
                <c:pt idx="486">
                  <c:v>-757.42634576999694</c:v>
                </c:pt>
                <c:pt idx="487">
                  <c:v>-768.52076309014979</c:v>
                </c:pt>
                <c:pt idx="488">
                  <c:v>-775.60423191460188</c:v>
                </c:pt>
                <c:pt idx="489">
                  <c:v>-768.0970781213249</c:v>
                </c:pt>
                <c:pt idx="490">
                  <c:v>-767.4128089764356</c:v>
                </c:pt>
                <c:pt idx="491">
                  <c:v>-768.92926830331589</c:v>
                </c:pt>
                <c:pt idx="492">
                  <c:v>-771.88611705902701</c:v>
                </c:pt>
                <c:pt idx="493">
                  <c:v>-776.20722893882726</c:v>
                </c:pt>
                <c:pt idx="494">
                  <c:v>-782.35086464020674</c:v>
                </c:pt>
                <c:pt idx="495">
                  <c:v>-792.57643357116467</c:v>
                </c:pt>
                <c:pt idx="496">
                  <c:v>-803.70355426172205</c:v>
                </c:pt>
                <c:pt idx="497">
                  <c:v>-794.10910096871874</c:v>
                </c:pt>
                <c:pt idx="498">
                  <c:v>-793.08464065905798</c:v>
                </c:pt>
                <c:pt idx="499">
                  <c:v>-794.42662338089508</c:v>
                </c:pt>
                <c:pt idx="500">
                  <c:v>-797.24559757321595</c:v>
                </c:pt>
                <c:pt idx="501">
                  <c:v>-801.41567763269063</c:v>
                </c:pt>
                <c:pt idx="502">
                  <c:v>-807.3214679251621</c:v>
                </c:pt>
                <c:pt idx="503">
                  <c:v>-816.83145339402643</c:v>
                </c:pt>
                <c:pt idx="504">
                  <c:v>-833.08219575809767</c:v>
                </c:pt>
                <c:pt idx="505">
                  <c:v>-820.1928705516118</c:v>
                </c:pt>
                <c:pt idx="506">
                  <c:v>-818.78909268355005</c:v>
                </c:pt>
                <c:pt idx="507">
                  <c:v>-819.94824473076528</c:v>
                </c:pt>
                <c:pt idx="508">
                  <c:v>-822.62797478784989</c:v>
                </c:pt>
                <c:pt idx="509">
                  <c:v>-826.65057424346639</c:v>
                </c:pt>
                <c:pt idx="510">
                  <c:v>-832.33415691399296</c:v>
                </c:pt>
                <c:pt idx="511">
                  <c:v>-841.24086652424421</c:v>
                </c:pt>
                <c:pt idx="512">
                  <c:v>-866.07917864829665</c:v>
                </c:pt>
                <c:pt idx="513">
                  <c:v>-846.35859374000938</c:v>
                </c:pt>
                <c:pt idx="514">
                  <c:v>-844.52736386797551</c:v>
                </c:pt>
                <c:pt idx="515">
                  <c:v>-845.49405296593693</c:v>
                </c:pt>
                <c:pt idx="516">
                  <c:v>-848.03267743924698</c:v>
                </c:pt>
                <c:pt idx="517">
                  <c:v>-851.91074046179097</c:v>
                </c:pt>
                <c:pt idx="518">
                  <c:v>-857.38553720677942</c:v>
                </c:pt>
                <c:pt idx="519">
                  <c:v>-865.77404145991238</c:v>
                </c:pt>
                <c:pt idx="520">
                  <c:v>-899.51601143156608</c:v>
                </c:pt>
                <c:pt idx="521">
                  <c:v>-872.61984844243</c:v>
                </c:pt>
                <c:pt idx="522">
                  <c:v>-870.30098490509999</c:v>
                </c:pt>
                <c:pt idx="523">
                  <c:v>-871.06408561805449</c:v>
                </c:pt>
                <c:pt idx="524">
                  <c:v>-873.45922356801589</c:v>
                </c:pt>
                <c:pt idx="525">
                  <c:v>-877.1951307602526</c:v>
                </c:pt>
                <c:pt idx="526">
                  <c:v>-882.47270398311662</c:v>
                </c:pt>
                <c:pt idx="527">
                  <c:v>-890.4091395996021</c:v>
                </c:pt>
                <c:pt idx="528">
                  <c:v>-911.8451416101218</c:v>
                </c:pt>
                <c:pt idx="529">
                  <c:v>-898.99509987374017</c:v>
                </c:pt>
                <c:pt idx="530">
                  <c:v>-896.11187434131261</c:v>
                </c:pt>
                <c:pt idx="531">
                  <c:v>-896.65850032600611</c:v>
                </c:pt>
                <c:pt idx="532">
                  <c:v>-898.90721560444945</c:v>
                </c:pt>
                <c:pt idx="533">
                  <c:v>-902.50281817184134</c:v>
                </c:pt>
                <c:pt idx="534">
                  <c:v>-907.5931539724935</c:v>
                </c:pt>
                <c:pt idx="535">
                  <c:v>-915.13002456223887</c:v>
                </c:pt>
                <c:pt idx="536">
                  <c:v>-932.28310857684687</c:v>
                </c:pt>
                <c:pt idx="537">
                  <c:v>-925.51020346095004</c:v>
                </c:pt>
                <c:pt idx="538">
                  <c:v>-921.9624130671034</c:v>
                </c:pt>
                <c:pt idx="539">
                  <c:v>-922.27758043093047</c:v>
                </c:pt>
                <c:pt idx="540">
                  <c:v>-924.37633667233797</c:v>
                </c:pt>
                <c:pt idx="541">
                  <c:v>-927.83298235363532</c:v>
                </c:pt>
                <c:pt idx="542">
                  <c:v>-932.74471697610363</c:v>
                </c:pt>
                <c:pt idx="543">
                  <c:v>-939.92442361368614</c:v>
                </c:pt>
                <c:pt idx="544">
                  <c:v>-954.58054230669541</c:v>
                </c:pt>
                <c:pt idx="545">
                  <c:v>-952.20277643544182</c:v>
                </c:pt>
                <c:pt idx="546">
                  <c:v>-947.8555437605437</c:v>
                </c:pt>
                <c:pt idx="547">
                  <c:v>-947.92174324976611</c:v>
                </c:pt>
                <c:pt idx="548">
                  <c:v>-949.86634802743993</c:v>
                </c:pt>
                <c:pt idx="549">
                  <c:v>-953.18489956926305</c:v>
                </c:pt>
                <c:pt idx="550">
                  <c:v>-957.92550194228011</c:v>
                </c:pt>
                <c:pt idx="551">
                  <c:v>-964.78277752813131</c:v>
                </c:pt>
                <c:pt idx="552">
                  <c:v>-977.73415617996284</c:v>
                </c:pt>
                <c:pt idx="553">
                  <c:v>-979.13040519866854</c:v>
                </c:pt>
                <c:pt idx="554">
                  <c:v>-973.79490475338775</c:v>
                </c:pt>
                <c:pt idx="555">
                  <c:v>-973.59155142865643</c:v>
                </c:pt>
                <c:pt idx="556">
                  <c:v>-975.37708758040435</c:v>
                </c:pt>
                <c:pt idx="557">
                  <c:v>-978.5579342987329</c:v>
                </c:pt>
                <c:pt idx="558">
                  <c:v>-983.13385403878681</c:v>
                </c:pt>
                <c:pt idx="559">
                  <c:v>-989.69749076502058</c:v>
                </c:pt>
                <c:pt idx="560">
                  <c:v>-1001.38516156959</c:v>
                </c:pt>
                <c:pt idx="561">
                  <c:v>-1006.3875974896599</c:v>
                </c:pt>
                <c:pt idx="562">
                  <c:v>-999.78501250079239</c:v>
                </c:pt>
                <c:pt idx="563">
                  <c:v>-999.28772793939572</c:v>
                </c:pt>
                <c:pt idx="564">
                  <c:v>-1000.9084694857349</c:v>
                </c:pt>
                <c:pt idx="565">
                  <c:v>-1003.9515322437937</c:v>
                </c:pt>
                <c:pt idx="566">
                  <c:v>-1008.3683201493205</c:v>
                </c:pt>
                <c:pt idx="567">
                  <c:v>-1014.6624254368481</c:v>
                </c:pt>
                <c:pt idx="568">
                  <c:v>-1025.3634434946077</c:v>
                </c:pt>
                <c:pt idx="569">
                  <c:v>-1034.1457613403152</c:v>
                </c:pt>
                <c:pt idx="570">
                  <c:v>-1025.831514377317</c:v>
                </c:pt>
                <c:pt idx="571">
                  <c:v>-1025.0111754920479</c:v>
                </c:pt>
                <c:pt idx="572">
                  <c:v>-1026.4604848100123</c:v>
                </c:pt>
                <c:pt idx="573">
                  <c:v>-1029.36521454487</c:v>
                </c:pt>
                <c:pt idx="574">
                  <c:v>-1033.6276209059631</c:v>
                </c:pt>
                <c:pt idx="575">
                  <c:v>-1039.6725496285812</c:v>
                </c:pt>
                <c:pt idx="576">
                  <c:v>-1049.5747490235842</c:v>
                </c:pt>
                <c:pt idx="577">
                  <c:v>-1062.7682891368929</c:v>
                </c:pt>
                <c:pt idx="578">
                  <c:v>-1051.9415459766792</c:v>
                </c:pt>
                <c:pt idx="579">
                  <c:v>-1050.7630014166464</c:v>
                </c:pt>
                <c:pt idx="580">
                  <c:v>-1052.033203325665</c:v>
                </c:pt>
                <c:pt idx="581">
                  <c:v>-1054.7985730646894</c:v>
                </c:pt>
                <c:pt idx="582">
                  <c:v>-1058.9106278532247</c:v>
                </c:pt>
                <c:pt idx="583">
                  <c:v>-1064.7236867381685</c:v>
                </c:pt>
                <c:pt idx="584">
                  <c:v>-1073.9613297983135</c:v>
                </c:pt>
                <c:pt idx="585">
                  <c:v>-1093.2793636196332</c:v>
                </c:pt>
                <c:pt idx="586">
                  <c:v>-1078.124248395779</c:v>
                </c:pt>
                <c:pt idx="587">
                  <c:v>-1076.5445494483324</c:v>
                </c:pt>
                <c:pt idx="588">
                  <c:v>-1077.6267765129107</c:v>
                </c:pt>
                <c:pt idx="589">
                  <c:v>-1080.2512666261753</c:v>
                </c:pt>
                <c:pt idx="590">
                  <c:v>-1084.2163446867285</c:v>
                </c:pt>
                <c:pt idx="591">
                  <c:v>-1089.8123328574825</c:v>
                </c:pt>
                <c:pt idx="592">
                  <c:v>-1098.4852061546035</c:v>
                </c:pt>
                <c:pt idx="593">
                  <c:v>-1132.2611139962344</c:v>
                </c:pt>
                <c:pt idx="594">
                  <c:v>-1104.3915389133092</c:v>
                </c:pt>
                <c:pt idx="595">
                  <c:v>-1102.3574403808934</c:v>
                </c:pt>
                <c:pt idx="596">
                  <c:v>-1103.2414418941407</c:v>
                </c:pt>
                <c:pt idx="597">
                  <c:v>-1105.7230181197265</c:v>
                </c:pt>
                <c:pt idx="598">
                  <c:v>-1109.5438917625977</c:v>
                </c:pt>
                <c:pt idx="599">
                  <c:v>-1114.9355211434622</c:v>
                </c:pt>
                <c:pt idx="600">
                  <c:v>-1123.120046686096</c:v>
                </c:pt>
                <c:pt idx="601">
                  <c:v>-1148.988461082407</c:v>
                </c:pt>
                <c:pt idx="602">
                  <c:v>-1130.7592992337229</c:v>
                </c:pt>
                <c:pt idx="603">
                  <c:v>-1128.2036243059895</c:v>
                </c:pt>
                <c:pt idx="604">
                  <c:v>-1128.8775288746201</c:v>
                </c:pt>
                <c:pt idx="605">
                  <c:v>-1131.2136124190538</c:v>
                </c:pt>
                <c:pt idx="606">
                  <c:v>-1134.8924932603265</c:v>
                </c:pt>
                <c:pt idx="607">
                  <c:v>-1140.0907193675264</c:v>
                </c:pt>
                <c:pt idx="608">
                  <c:v>-1147.8468342773344</c:v>
                </c:pt>
                <c:pt idx="609">
                  <c:v>-1166.9986059388389</c:v>
                </c:pt>
                <c:pt idx="610">
                  <c:v>-1157.2492849596217</c:v>
                </c:pt>
                <c:pt idx="611">
                  <c:v>-1154.0854482424245</c:v>
                </c:pt>
                <c:pt idx="612">
                  <c:v>-1154.5354663242513</c:v>
                </c:pt>
                <c:pt idx="613">
                  <c:v>-1156.7228950663998</c:v>
                </c:pt>
                <c:pt idx="614">
                  <c:v>-1160.2614665215153</c:v>
                </c:pt>
                <c:pt idx="615">
                  <c:v>-1165.2757513570466</c:v>
                </c:pt>
                <c:pt idx="616">
                  <c:v>-1172.6513793191893</c:v>
                </c:pt>
                <c:pt idx="617">
                  <c:v>-1188.5372348808864</c:v>
                </c:pt>
                <c:pt idx="618">
                  <c:v>-1183.89235380838</c:v>
                </c:pt>
                <c:pt idx="619">
                  <c:v>-1180.0057445619927</c:v>
                </c:pt>
                <c:pt idx="620">
                  <c:v>-1180.2157922117915</c:v>
                </c:pt>
                <c:pt idx="621">
                  <c:v>-1182.2507717082638</c:v>
                </c:pt>
                <c:pt idx="622">
                  <c:v>-1185.6502131925097</c:v>
                </c:pt>
                <c:pt idx="623">
                  <c:v>-1190.4887359486772</c:v>
                </c:pt>
                <c:pt idx="624">
                  <c:v>-1197.5228090142107</c:v>
                </c:pt>
                <c:pt idx="625">
                  <c:v>-1211.3336437848911</c:v>
                </c:pt>
                <c:pt idx="626">
                  <c:v>-1210.7342817859428</c:v>
                </c:pt>
                <c:pt idx="627">
                  <c:v>-1205.9679480300676</c:v>
                </c:pt>
                <c:pt idx="628">
                  <c:v>-1205.9191657014294</c:v>
                </c:pt>
                <c:pt idx="629">
                  <c:v>-1207.7972082826041</c:v>
                </c:pt>
                <c:pt idx="630">
                  <c:v>-1211.0582118799837</c:v>
                </c:pt>
                <c:pt idx="631">
                  <c:v>-1215.7280389842108</c:v>
                </c:pt>
                <c:pt idx="632">
                  <c:v>-1222.45260622365</c:v>
                </c:pt>
                <c:pt idx="633">
                  <c:v>-1234.7857212798319</c:v>
                </c:pt>
                <c:pt idx="634">
                  <c:v>-1237.8471392227323</c:v>
                </c:pt>
                <c:pt idx="635">
                  <c:v>-1231.9762529938735</c:v>
                </c:pt>
                <c:pt idx="636">
                  <c:v>-1231.6463822505605</c:v>
                </c:pt>
                <c:pt idx="637">
                  <c:v>-1233.3622319787833</c:v>
                </c:pt>
                <c:pt idx="638">
                  <c:v>-1236.485012091395</c:v>
                </c:pt>
                <c:pt idx="639">
                  <c:v>-1240.9922351632454</c:v>
                </c:pt>
                <c:pt idx="640">
                  <c:v>-1247.433974104579</c:v>
                </c:pt>
                <c:pt idx="641">
                  <c:v>-1258.6430985328925</c:v>
                </c:pt>
                <c:pt idx="642">
                  <c:v>-1265.3541449227359</c:v>
                </c:pt>
                <c:pt idx="643">
                  <c:v>-1258.0358281212373</c:v>
                </c:pt>
                <c:pt idx="644">
                  <c:v>-1257.398392419035</c:v>
                </c:pt>
                <c:pt idx="645">
                  <c:v>-1258.9459330132561</c:v>
                </c:pt>
                <c:pt idx="646">
                  <c:v>-1261.930229281789</c:v>
                </c:pt>
                <c:pt idx="647">
                  <c:v>-1266.2800774460156</c:v>
                </c:pt>
                <c:pt idx="648">
                  <c:v>-1272.4614023641957</c:v>
                </c:pt>
                <c:pt idx="649">
                  <c:v>-1282.7773218069674</c:v>
                </c:pt>
                <c:pt idx="650">
                  <c:v>-1293.4932990125785</c:v>
                </c:pt>
                <c:pt idx="651">
                  <c:v>-1284.1531156369024</c:v>
                </c:pt>
                <c:pt idx="652">
                  <c:v>-1283.1763253315785</c:v>
                </c:pt>
                <c:pt idx="653">
                  <c:v>-1284.5484672882226</c:v>
                </c:pt>
                <c:pt idx="654">
                  <c:v>-1287.3935408680734</c:v>
                </c:pt>
                <c:pt idx="655">
                  <c:v>-1291.5904723124509</c:v>
                </c:pt>
                <c:pt idx="656">
                  <c:v>-1297.5303629022303</c:v>
                </c:pt>
                <c:pt idx="657">
                  <c:v>-1307.1136247515435</c:v>
                </c:pt>
                <c:pt idx="658">
                  <c:v>-1322.8270004857691</c:v>
                </c:pt>
                <c:pt idx="659">
                  <c:v>-1310.3362580329465</c:v>
                </c:pt>
                <c:pt idx="660">
                  <c:v>-1308.9815180520893</c:v>
                </c:pt>
                <c:pt idx="661">
                  <c:v>-1310.170060028498</c:v>
                </c:pt>
                <c:pt idx="662">
                  <c:v>-1312.8746831042235</c:v>
                </c:pt>
                <c:pt idx="663">
                  <c:v>-1316.92245961752</c:v>
                </c:pt>
                <c:pt idx="664">
                  <c:v>-1322.6370911166164</c:v>
                </c:pt>
                <c:pt idx="665">
                  <c:v>-1331.604623648818</c:v>
                </c:pt>
                <c:pt idx="666">
                  <c:v>-1355.3800934917604</c:v>
                </c:pt>
                <c:pt idx="667">
                  <c:v>-1336.5957231678374</c:v>
                </c:pt>
                <c:pt idx="668">
                  <c:v>-1334.8155525692835</c:v>
                </c:pt>
                <c:pt idx="669">
                  <c:v>-1335.811010525289</c:v>
                </c:pt>
                <c:pt idx="670">
                  <c:v>-1338.3734487378683</c:v>
                </c:pt>
                <c:pt idx="671">
                  <c:v>-1342.2751960949688</c:v>
                </c:pt>
                <c:pt idx="672">
                  <c:v>-1347.7784254789547</c:v>
                </c:pt>
                <c:pt idx="673">
                  <c:v>-1356.2183810706174</c:v>
                </c:pt>
                <c:pt idx="674">
                  <c:v>-1392.863755886465</c:v>
                </c:pt>
                <c:pt idx="675">
                  <c:v>-1362.9452494979823</c:v>
                </c:pt>
                <c:pt idx="676">
                  <c:v>-1360.6803027155879</c:v>
                </c:pt>
                <c:pt idx="677">
                  <c:v>-1361.4716981564693</c:v>
                </c:pt>
                <c:pt idx="678">
                  <c:v>-1363.8896853918516</c:v>
                </c:pt>
                <c:pt idx="679">
                  <c:v>-1367.64794178904</c:v>
                </c:pt>
                <c:pt idx="680">
                  <c:v>-1372.9516876980372</c:v>
                </c:pt>
                <c:pt idx="681">
                  <c:v>-1380.9323407396098</c:v>
                </c:pt>
                <c:pt idx="682">
                  <c:v>-1402.8633374257815</c:v>
                </c:pt>
                <c:pt idx="683">
                  <c:v>-1389.4033304418294</c:v>
                </c:pt>
                <c:pt idx="684">
                  <c:v>-1386.5779942348322</c:v>
                </c:pt>
                <c:pt idx="685">
                  <c:v>-1387.1525899040962</c:v>
                </c:pt>
                <c:pt idx="686">
                  <c:v>-1389.4232946349207</c:v>
                </c:pt>
                <c:pt idx="687">
                  <c:v>-1393.0400488618429</c:v>
                </c:pt>
                <c:pt idx="688">
                  <c:v>-1398.1545917554845</c:v>
                </c:pt>
                <c:pt idx="689">
                  <c:v>-1405.7299763935337</c:v>
                </c:pt>
                <c:pt idx="690">
                  <c:v>-1423.1280516623892</c:v>
                </c:pt>
                <c:pt idx="691">
                  <c:v>-1415.9956544889417</c:v>
                </c:pt>
                <c:pt idx="692">
                  <c:v>-1412.5112825204258</c:v>
                </c:pt>
                <c:pt idx="693">
                  <c:v>-1412.8542496549753</c:v>
                </c:pt>
                <c:pt idx="694">
                  <c:v>-1414.9742317246682</c:v>
                </c:pt>
                <c:pt idx="695">
                  <c:v>-1418.4509523497902</c:v>
                </c:pt>
                <c:pt idx="696">
                  <c:v>-1423.385173868503</c:v>
                </c:pt>
                <c:pt idx="697">
                  <c:v>-1430.5988162530264</c:v>
                </c:pt>
                <c:pt idx="698">
                  <c:v>-1445.4081250225549</c:v>
                </c:pt>
                <c:pt idx="699">
                  <c:v>-1442.7593496238374</c:v>
                </c:pt>
                <c:pt idx="700">
                  <c:v>-1438.4833544923481</c:v>
                </c:pt>
                <c:pt idx="701">
                  <c:v>-1438.5773496541497</c:v>
                </c:pt>
                <c:pt idx="702">
                  <c:v>-1440.5425060241832</c:v>
                </c:pt>
                <c:pt idx="703">
                  <c:v>-1443.8801625377914</c:v>
                </c:pt>
                <c:pt idx="704">
                  <c:v>-1448.641737879605</c:v>
                </c:pt>
                <c:pt idx="705">
                  <c:v>-1455.5292165834373</c:v>
                </c:pt>
                <c:pt idx="706">
                  <c:v>-1468.5875713660571</c:v>
                </c:pt>
                <c:pt idx="707">
                  <c:v>-1469.7509148776126</c:v>
                </c:pt>
                <c:pt idx="708">
                  <c:v>-1464.498064045554</c:v>
                </c:pt>
                <c:pt idx="709">
                  <c:v>-1464.3226845913862</c:v>
                </c:pt>
                <c:pt idx="710">
                  <c:v>-1466.1281821124055</c:v>
                </c:pt>
                <c:pt idx="711">
                  <c:v>-1469.327258693032</c:v>
                </c:pt>
                <c:pt idx="712">
                  <c:v>-1473.9228121946339</c:v>
                </c:pt>
                <c:pt idx="713">
                  <c:v>-1480.5135673850609</c:v>
                </c:pt>
                <c:pt idx="714">
                  <c:v>-1492.2810767143803</c:v>
                </c:pt>
                <c:pt idx="715">
                  <c:v>-1497.0625065257955</c:v>
                </c:pt>
                <c:pt idx="716">
                  <c:v>-1490.5601151254118</c:v>
                </c:pt>
                <c:pt idx="717">
                  <c:v>-1490.0911889470408</c:v>
                </c:pt>
                <c:pt idx="718">
                  <c:v>-1491.7313816278602</c:v>
                </c:pt>
                <c:pt idx="719">
                  <c:v>-1494.7918839570491</c:v>
                </c:pt>
                <c:pt idx="720">
                  <c:v>-1499.2271154880452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AC-AD45-B918-326540C1EA9F}"/>
            </c:ext>
          </c:extLst>
        </c:ser>
        <c:ser>
          <c:idx val="0"/>
          <c:order val="1"/>
          <c:tx>
            <c:v> Peak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19050">
                <a:solidFill>
                  <a:srgbClr val="0070C0"/>
                </a:solidFill>
              </a:ln>
              <a:effectLst/>
            </c:spPr>
          </c:marker>
          <c:dLbls>
            <c:numFmt formatCode="0.0\ &quot;dB&quot;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defRPr>
                </a:pPr>
                <a:endParaRPr lang="en-N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Calc!$I$4</c:f>
              <c:numCache>
                <c:formatCode>General</c:formatCode>
                <c:ptCount val="1"/>
                <c:pt idx="0">
                  <c:v>2.0833333333333037E-2</c:v>
                </c:pt>
              </c:numCache>
            </c:numRef>
          </c:xVal>
          <c:yVal>
            <c:numRef>
              <c:f>Calc!$J$5</c:f>
              <c:numCache>
                <c:formatCode>General</c:formatCode>
                <c:ptCount val="1"/>
                <c:pt idx="0">
                  <c:v>-3.2918303572591121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88-0340-9D82-D9CD8A58F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0344992"/>
        <c:axId val="1315237264"/>
      </c:scatterChart>
      <c:valAx>
        <c:axId val="1280344992"/>
        <c:scaling>
          <c:orientation val="minMax"/>
          <c:max val="10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defRPr>
                </a:pPr>
                <a:r>
                  <a:rPr lang="en-GB" b="1"/>
                  <a:t>Time [ms]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Helvetica Neue" panose="02000503000000020004" pitchFamily="2" charset="0"/>
                  <a:ea typeface="Helvetica Neue" panose="02000503000000020004" pitchFamily="2" charset="0"/>
                  <a:cs typeface="Helvetica Neue" panose="02000503000000020004" pitchFamily="2" charset="0"/>
                </a:defRPr>
              </a:pPr>
              <a:endParaRPr lang="en-NL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en-NL"/>
          </a:p>
        </c:txPr>
        <c:crossAx val="1315237264"/>
        <c:crossesAt val="-60"/>
        <c:crossBetween val="midCat"/>
        <c:majorUnit val="1"/>
      </c:valAx>
      <c:valAx>
        <c:axId val="1315237264"/>
        <c:scaling>
          <c:orientation val="minMax"/>
          <c:max val="0"/>
          <c:min val="-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defRPr>
                </a:pPr>
                <a:r>
                  <a:rPr lang="en-GB" b="1"/>
                  <a:t>Level [dB]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Helvetica Neue" panose="02000503000000020004" pitchFamily="2" charset="0"/>
                  <a:ea typeface="Helvetica Neue" panose="02000503000000020004" pitchFamily="2" charset="0"/>
                  <a:cs typeface="Helvetica Neue" panose="02000503000000020004" pitchFamily="2" charset="0"/>
                </a:defRPr>
              </a:pPr>
              <a:endParaRPr lang="en-NL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en-NL"/>
          </a:p>
        </c:txPr>
        <c:crossAx val="1280344992"/>
        <c:crosses val="autoZero"/>
        <c:crossBetween val="midCat"/>
        <c:majorUnit val="12"/>
        <c:minorUnit val="6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Helvetica Neue" panose="02000503000000020004" pitchFamily="2" charset="0"/>
          <a:ea typeface="Helvetica Neue" panose="02000503000000020004" pitchFamily="2" charset="0"/>
          <a:cs typeface="Helvetica Neue" panose="02000503000000020004" pitchFamily="2" charset="0"/>
        </a:defRPr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r>
              <a:rPr lang="en-GB"/>
              <a:t>Frequency Response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Helvetica Neue" panose="02000503000000020004" pitchFamily="2" charset="0"/>
              <a:ea typeface="Helvetica Neue" panose="02000503000000020004" pitchFamily="2" charset="0"/>
              <a:cs typeface="Helvetica Neue" panose="02000503000000020004" pitchFamily="2" charset="0"/>
            </a:defRPr>
          </a:pPr>
          <a:endParaRPr lang="en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Calc!$Q$7</c:f>
              <c:strCache>
                <c:ptCount val="1"/>
                <c:pt idx="0">
                  <c:v> Mag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Calc!$P$8:$P$584</c:f>
              <c:numCache>
                <c:formatCode>General</c:formatCode>
                <c:ptCount val="577"/>
                <c:pt idx="0">
                  <c:v>10</c:v>
                </c:pt>
                <c:pt idx="1">
                  <c:v>10.144952080687357</c:v>
                </c:pt>
                <c:pt idx="2">
                  <c:v>10.292005271944277</c:v>
                </c:pt>
                <c:pt idx="3">
                  <c:v>10.441190029805636</c:v>
                </c:pt>
                <c:pt idx="4">
                  <c:v>10.592537251772882</c:v>
                </c:pt>
                <c:pt idx="5">
                  <c:v>10.746078283213167</c:v>
                </c:pt>
                <c:pt idx="6">
                  <c:v>10.901844923851277</c:v>
                </c:pt>
                <c:pt idx="7">
                  <c:v>11.059869434355585</c:v>
                </c:pt>
                <c:pt idx="8">
                  <c:v>11.220184543019634</c:v>
                </c:pt>
                <c:pt idx="9">
                  <c:v>11.382823452540309</c:v>
                </c:pt>
                <c:pt idx="10">
                  <c:v>11.547819846894582</c:v>
                </c:pt>
                <c:pt idx="11">
                  <c:v>11.715207898315597</c:v>
                </c:pt>
                <c:pt idx="12">
                  <c:v>11.885022274370181</c:v>
                </c:pt>
                <c:pt idx="13">
                  <c:v>12.05729814513874</c:v>
                </c:pt>
                <c:pt idx="14">
                  <c:v>12.232071190499312</c:v>
                </c:pt>
                <c:pt idx="15">
                  <c:v>12.40937760751719</c:v>
                </c:pt>
                <c:pt idx="16">
                  <c:v>12.589254117941664</c:v>
                </c:pt>
                <c:pt idx="17">
                  <c:v>12.771737975811421</c:v>
                </c:pt>
                <c:pt idx="18">
                  <c:v>12.956866975170186</c:v>
                </c:pt>
                <c:pt idx="19">
                  <c:v>13.144679457894211</c:v>
                </c:pt>
                <c:pt idx="20">
                  <c:v>13.335214321633231</c:v>
                </c:pt>
                <c:pt idx="21">
                  <c:v>13.528511027866504</c:v>
                </c:pt>
                <c:pt idx="22">
                  <c:v>13.724609610075607</c:v>
                </c:pt>
                <c:pt idx="23">
                  <c:v>13.923550682035842</c:v>
                </c:pt>
                <c:pt idx="24">
                  <c:v>14.125375446227528</c:v>
                </c:pt>
                <c:pt idx="25">
                  <c:v>14.330125702369624</c:v>
                </c:pt>
                <c:pt idx="26">
                  <c:v>14.537843856076616</c:v>
                </c:pt>
                <c:pt idx="27">
                  <c:v>14.748572927641241</c:v>
                </c:pt>
                <c:pt idx="28">
                  <c:v>14.962356560944331</c:v>
                </c:pt>
                <c:pt idx="29">
                  <c:v>15.179239032493834</c:v>
                </c:pt>
                <c:pt idx="30">
                  <c:v>15.399265260594913</c:v>
                </c:pt>
                <c:pt idx="31">
                  <c:v>15.622480814652896</c:v>
                </c:pt>
                <c:pt idx="32">
                  <c:v>15.848931924611124</c:v>
                </c:pt>
                <c:pt idx="33">
                  <c:v>16.078665490525598</c:v>
                </c:pt>
                <c:pt idx="34">
                  <c:v>16.311729092278373</c:v>
                </c:pt>
                <c:pt idx="35">
                  <c:v>16.548170999431804</c:v>
                </c:pt>
                <c:pt idx="36">
                  <c:v>16.788040181225604</c:v>
                </c:pt>
                <c:pt idx="37">
                  <c:v>17.031386316718756</c:v>
                </c:pt>
                <c:pt idx="38">
                  <c:v>17.278259805078633</c:v>
                </c:pt>
                <c:pt idx="39">
                  <c:v>17.528711776018913</c:v>
                </c:pt>
                <c:pt idx="40">
                  <c:v>17.782794100389225</c:v>
                </c:pt>
                <c:pt idx="41">
                  <c:v>18.040559400917861</c:v>
                </c:pt>
                <c:pt idx="42">
                  <c:v>18.302061063110557</c:v>
                </c:pt>
                <c:pt idx="43">
                  <c:v>18.567353246307057</c:v>
                </c:pt>
                <c:pt idx="44">
                  <c:v>18.836490894897995</c:v>
                </c:pt>
                <c:pt idx="45">
                  <c:v>19.109529749704397</c:v>
                </c:pt>
                <c:pt idx="46">
                  <c:v>19.386526359522072</c:v>
                </c:pt>
                <c:pt idx="47">
                  <c:v>19.667538092833372</c:v>
                </c:pt>
                <c:pt idx="48">
                  <c:v>19.95262314968879</c:v>
                </c:pt>
                <c:pt idx="49">
                  <c:v>20.241840573760602</c:v>
                </c:pt>
                <c:pt idx="50">
                  <c:v>20.535250264571452</c:v>
                </c:pt>
                <c:pt idx="51">
                  <c:v>20.832912989899985</c:v>
                </c:pt>
                <c:pt idx="52">
                  <c:v>21.134890398366458</c:v>
                </c:pt>
                <c:pt idx="53">
                  <c:v>21.441245032200722</c:v>
                </c:pt>
                <c:pt idx="54">
                  <c:v>21.752040340195212</c:v>
                </c:pt>
                <c:pt idx="55">
                  <c:v>22.067340690845896</c:v>
                </c:pt>
                <c:pt idx="56">
                  <c:v>22.38721138568339</c:v>
                </c:pt>
                <c:pt idx="57">
                  <c:v>22.711718672797648</c:v>
                </c:pt>
                <c:pt idx="58">
                  <c:v>23.040929760558448</c:v>
                </c:pt>
                <c:pt idx="59">
                  <c:v>23.374912831534878</c:v>
                </c:pt>
                <c:pt idx="60">
                  <c:v>23.713737056616541</c:v>
                </c:pt>
                <c:pt idx="61">
                  <c:v>24.057472609339506</c:v>
                </c:pt>
                <c:pt idx="62">
                  <c:v>24.40619068041979</c:v>
                </c:pt>
                <c:pt idx="63">
                  <c:v>24.759963492497729</c:v>
                </c:pt>
                <c:pt idx="64">
                  <c:v>25.118864315095781</c:v>
                </c:pt>
                <c:pt idx="65">
                  <c:v>25.482967479793462</c:v>
                </c:pt>
                <c:pt idx="66">
                  <c:v>25.852348395621906</c:v>
                </c:pt>
                <c:pt idx="67">
                  <c:v>26.227083564681891</c:v>
                </c:pt>
                <c:pt idx="68">
                  <c:v>26.607250597988092</c:v>
                </c:pt>
                <c:pt idx="69">
                  <c:v>26.992928231542923</c:v>
                </c:pt>
                <c:pt idx="70">
                  <c:v>27.384196342643609</c:v>
                </c:pt>
                <c:pt idx="71">
                  <c:v>27.781135966425349</c:v>
                </c:pt>
                <c:pt idx="72">
                  <c:v>28.183829312644534</c:v>
                </c:pt>
                <c:pt idx="73">
                  <c:v>28.592359782705056</c:v>
                </c:pt>
                <c:pt idx="74">
                  <c:v>29.006811986931528</c:v>
                </c:pt>
                <c:pt idx="75">
                  <c:v>29.427271762092804</c:v>
                </c:pt>
                <c:pt idx="76">
                  <c:v>29.853826189179596</c:v>
                </c:pt>
                <c:pt idx="77">
                  <c:v>30.286563611439622</c:v>
                </c:pt>
                <c:pt idx="78">
                  <c:v>30.725573652674463</c:v>
                </c:pt>
                <c:pt idx="79">
                  <c:v>31.170947235801233</c:v>
                </c:pt>
                <c:pt idx="80">
                  <c:v>31.622776601683785</c:v>
                </c:pt>
                <c:pt idx="81">
                  <c:v>32.081155328236363</c:v>
                </c:pt>
                <c:pt idx="82">
                  <c:v>32.546178349804578</c:v>
                </c:pt>
                <c:pt idx="83">
                  <c:v>33.017941976827196</c:v>
                </c:pt>
                <c:pt idx="84">
                  <c:v>33.496543915782745</c:v>
                </c:pt>
                <c:pt idx="85">
                  <c:v>33.982083289425589</c:v>
                </c:pt>
                <c:pt idx="86">
                  <c:v>34.474660657314928</c:v>
                </c:pt>
                <c:pt idx="87">
                  <c:v>34.974378036641781</c:v>
                </c:pt>
                <c:pt idx="88">
                  <c:v>35.481338923357534</c:v>
                </c:pt>
                <c:pt idx="89">
                  <c:v>35.995648313608946</c:v>
                </c:pt>
                <c:pt idx="90">
                  <c:v>36.517412725483759</c:v>
                </c:pt>
                <c:pt idx="91">
                  <c:v>37.046740221071566</c:v>
                </c:pt>
                <c:pt idx="92">
                  <c:v>37.583740428844393</c:v>
                </c:pt>
                <c:pt idx="93">
                  <c:v>38.128524566361875</c:v>
                </c:pt>
                <c:pt idx="94">
                  <c:v>38.68120546330519</c:v>
                </c:pt>
                <c:pt idx="95">
                  <c:v>39.241897584845347</c:v>
                </c:pt>
                <c:pt idx="96">
                  <c:v>39.810717055349727</c:v>
                </c:pt>
                <c:pt idx="97">
                  <c:v>40.387781682432589</c:v>
                </c:pt>
                <c:pt idx="98">
                  <c:v>40.97321098135415</c:v>
                </c:pt>
                <c:pt idx="99">
                  <c:v>41.567126199773085</c:v>
                </c:pt>
                <c:pt idx="100">
                  <c:v>42.169650342858219</c:v>
                </c:pt>
                <c:pt idx="101">
                  <c:v>42.780908198763797</c:v>
                </c:pt>
                <c:pt idx="102">
                  <c:v>43.401026364474369</c:v>
                </c:pt>
                <c:pt idx="103">
                  <c:v>44.030133272024123</c:v>
                </c:pt>
                <c:pt idx="104">
                  <c:v>44.668359215096295</c:v>
                </c:pt>
                <c:pt idx="105">
                  <c:v>45.31583637600815</c:v>
                </c:pt>
                <c:pt idx="106">
                  <c:v>45.972698853087209</c:v>
                </c:pt>
                <c:pt idx="107">
                  <c:v>46.639082688444034</c:v>
                </c:pt>
                <c:pt idx="108">
                  <c:v>47.315125896148039</c:v>
                </c:pt>
                <c:pt idx="109">
                  <c:v>48.00096849081114</c:v>
                </c:pt>
                <c:pt idx="110">
                  <c:v>48.696752516586301</c:v>
                </c:pt>
                <c:pt idx="111">
                  <c:v>49.402622076585978</c:v>
                </c:pt>
                <c:pt idx="112">
                  <c:v>50.118723362727209</c:v>
                </c:pt>
                <c:pt idx="113">
                  <c:v>50.845204686009382</c:v>
                </c:pt>
                <c:pt idx="114">
                  <c:v>51.582216507230541</c:v>
                </c:pt>
                <c:pt idx="115">
                  <c:v>52.329911468149461</c:v>
                </c:pt>
                <c:pt idx="116">
                  <c:v>53.088444423098828</c:v>
                </c:pt>
                <c:pt idx="117">
                  <c:v>53.857972471057167</c:v>
                </c:pt>
                <c:pt idx="118">
                  <c:v>54.638654988185401</c:v>
                </c:pt>
                <c:pt idx="119">
                  <c:v>55.430653660835027</c:v>
                </c:pt>
                <c:pt idx="120">
                  <c:v>56.234132519034887</c:v>
                </c:pt>
                <c:pt idx="121">
                  <c:v>57.049257970463195</c:v>
                </c:pt>
                <c:pt idx="122">
                  <c:v>57.876198834912053</c:v>
                </c:pt>
                <c:pt idx="123">
                  <c:v>58.71512637925165</c:v>
                </c:pt>
                <c:pt idx="124">
                  <c:v>59.566214352901035</c:v>
                </c:pt>
                <c:pt idx="125">
                  <c:v>60.429639023813259</c:v>
                </c:pt>
                <c:pt idx="126">
                  <c:v>61.305579214982068</c:v>
                </c:pt>
                <c:pt idx="127">
                  <c:v>62.194216341477585</c:v>
                </c:pt>
                <c:pt idx="128">
                  <c:v>63.095734448019314</c:v>
                </c:pt>
                <c:pt idx="129">
                  <c:v>64.010320247093048</c:v>
                </c:pt>
                <c:pt idx="130">
                  <c:v>64.938163157621119</c:v>
                </c:pt>
                <c:pt idx="131">
                  <c:v>65.879455344192365</c:v>
                </c:pt>
                <c:pt idx="132">
                  <c:v>66.834391756861436</c:v>
                </c:pt>
                <c:pt idx="133">
                  <c:v>67.803170171524599</c:v>
                </c:pt>
                <c:pt idx="134">
                  <c:v>68.785991230880725</c:v>
                </c:pt>
                <c:pt idx="135">
                  <c:v>69.783058485986629</c:v>
                </c:pt>
                <c:pt idx="136">
                  <c:v>70.794578438413794</c:v>
                </c:pt>
                <c:pt idx="137">
                  <c:v>71.820760583017048</c:v>
                </c:pt>
                <c:pt idx="138">
                  <c:v>72.86181745132275</c:v>
                </c:pt>
                <c:pt idx="139">
                  <c:v>73.917964655545944</c:v>
                </c:pt>
                <c:pt idx="140">
                  <c:v>74.989420933245555</c:v>
                </c:pt>
                <c:pt idx="141">
                  <c:v>76.076408192627014</c:v>
                </c:pt>
                <c:pt idx="142">
                  <c:v>77.179151558501204</c:v>
                </c:pt>
                <c:pt idx="143">
                  <c:v>78.297879418910242</c:v>
                </c:pt>
                <c:pt idx="144">
                  <c:v>79.432823472428097</c:v>
                </c:pt>
                <c:pt idx="145">
                  <c:v>80.584218776148163</c:v>
                </c:pt>
                <c:pt idx="146">
                  <c:v>81.752303794365019</c:v>
                </c:pt>
                <c:pt idx="147">
                  <c:v>82.937320447962833</c:v>
                </c:pt>
                <c:pt idx="148">
                  <c:v>84.139514164519511</c:v>
                </c:pt>
                <c:pt idx="149">
                  <c:v>85.359133929136547</c:v>
                </c:pt>
                <c:pt idx="150">
                  <c:v>86.596432336006529</c:v>
                </c:pt>
                <c:pt idx="151">
                  <c:v>87.851665640727177</c:v>
                </c:pt>
                <c:pt idx="152">
                  <c:v>89.125093813374534</c:v>
                </c:pt>
                <c:pt idx="153">
                  <c:v>90.416980592345027</c:v>
                </c:pt>
                <c:pt idx="154">
                  <c:v>91.727593538977928</c:v>
                </c:pt>
                <c:pt idx="155">
                  <c:v>93.057204092969869</c:v>
                </c:pt>
                <c:pt idx="156">
                  <c:v>94.406087628592331</c:v>
                </c:pt>
                <c:pt idx="157">
                  <c:v>95.77452351172407</c:v>
                </c:pt>
                <c:pt idx="158">
                  <c:v>97.162795157710619</c:v>
                </c:pt>
                <c:pt idx="159">
                  <c:v>98.571190090061563</c:v>
                </c:pt>
                <c:pt idx="160">
                  <c:v>100</c:v>
                </c:pt>
                <c:pt idx="161">
                  <c:v>101.44952080687359</c:v>
                </c:pt>
                <c:pt idx="162">
                  <c:v>102.92005271944278</c:v>
                </c:pt>
                <c:pt idx="163">
                  <c:v>104.41190029805644</c:v>
                </c:pt>
                <c:pt idx="164">
                  <c:v>105.92537251772887</c:v>
                </c:pt>
                <c:pt idx="165">
                  <c:v>107.46078283213174</c:v>
                </c:pt>
                <c:pt idx="166">
                  <c:v>109.01844923851274</c:v>
                </c:pt>
                <c:pt idx="167">
                  <c:v>110.59869434355593</c:v>
                </c:pt>
                <c:pt idx="168">
                  <c:v>112.20184543019631</c:v>
                </c:pt>
                <c:pt idx="169">
                  <c:v>113.82823452540316</c:v>
                </c:pt>
                <c:pt idx="170">
                  <c:v>115.47819846894579</c:v>
                </c:pt>
                <c:pt idx="171">
                  <c:v>117.15207898315593</c:v>
                </c:pt>
                <c:pt idx="172">
                  <c:v>118.85022274370179</c:v>
                </c:pt>
                <c:pt idx="173">
                  <c:v>120.57298145138741</c:v>
                </c:pt>
                <c:pt idx="174">
                  <c:v>122.32071190499315</c:v>
                </c:pt>
                <c:pt idx="175">
                  <c:v>124.09377607517195</c:v>
                </c:pt>
                <c:pt idx="176">
                  <c:v>125.89254117941667</c:v>
                </c:pt>
                <c:pt idx="177">
                  <c:v>127.71737975811426</c:v>
                </c:pt>
                <c:pt idx="178">
                  <c:v>129.56866975170195</c:v>
                </c:pt>
                <c:pt idx="179">
                  <c:v>131.44679457894225</c:v>
                </c:pt>
                <c:pt idx="180">
                  <c:v>133.35214321633237</c:v>
                </c:pt>
                <c:pt idx="181">
                  <c:v>135.28511027866503</c:v>
                </c:pt>
                <c:pt idx="182">
                  <c:v>137.24609610075618</c:v>
                </c:pt>
                <c:pt idx="183">
                  <c:v>139.23550682035841</c:v>
                </c:pt>
                <c:pt idx="184">
                  <c:v>141.25375446227542</c:v>
                </c:pt>
                <c:pt idx="185">
                  <c:v>143.30125702369625</c:v>
                </c:pt>
                <c:pt idx="186">
                  <c:v>145.37843856076614</c:v>
                </c:pt>
                <c:pt idx="187">
                  <c:v>147.4857292764124</c:v>
                </c:pt>
                <c:pt idx="188">
                  <c:v>149.62356560944335</c:v>
                </c:pt>
                <c:pt idx="189">
                  <c:v>151.79239032493837</c:v>
                </c:pt>
                <c:pt idx="190">
                  <c:v>153.99265260594916</c:v>
                </c:pt>
                <c:pt idx="191">
                  <c:v>156.224808146529</c:v>
                </c:pt>
                <c:pt idx="192">
                  <c:v>158.48931924611131</c:v>
                </c:pt>
                <c:pt idx="193">
                  <c:v>160.78665490525609</c:v>
                </c:pt>
                <c:pt idx="194">
                  <c:v>163.11729092278381</c:v>
                </c:pt>
                <c:pt idx="195">
                  <c:v>165.48170999431809</c:v>
                </c:pt>
                <c:pt idx="196">
                  <c:v>167.880401812256</c:v>
                </c:pt>
                <c:pt idx="197">
                  <c:v>170.31386316718766</c:v>
                </c:pt>
                <c:pt idx="198">
                  <c:v>172.78259805078633</c:v>
                </c:pt>
                <c:pt idx="199">
                  <c:v>175.28711776018926</c:v>
                </c:pt>
                <c:pt idx="200">
                  <c:v>177.82794100389225</c:v>
                </c:pt>
                <c:pt idx="201">
                  <c:v>180.40559400917857</c:v>
                </c:pt>
                <c:pt idx="202">
                  <c:v>183.02061063110554</c:v>
                </c:pt>
                <c:pt idx="203">
                  <c:v>185.67353246307059</c:v>
                </c:pt>
                <c:pt idx="204">
                  <c:v>188.36490894898003</c:v>
                </c:pt>
                <c:pt idx="205">
                  <c:v>191.09529749704402</c:v>
                </c:pt>
                <c:pt idx="206">
                  <c:v>193.86526359522065</c:v>
                </c:pt>
                <c:pt idx="207">
                  <c:v>196.67538092833377</c:v>
                </c:pt>
                <c:pt idx="208">
                  <c:v>199.52623149688796</c:v>
                </c:pt>
                <c:pt idx="209">
                  <c:v>202.41840573760615</c:v>
                </c:pt>
                <c:pt idx="210">
                  <c:v>205.35250264571459</c:v>
                </c:pt>
                <c:pt idx="211">
                  <c:v>208.32912989899989</c:v>
                </c:pt>
                <c:pt idx="212">
                  <c:v>211.34890398366466</c:v>
                </c:pt>
                <c:pt idx="213">
                  <c:v>214.41245032200723</c:v>
                </c:pt>
                <c:pt idx="214">
                  <c:v>217.52040340195225</c:v>
                </c:pt>
                <c:pt idx="215">
                  <c:v>220.67340690845893</c:v>
                </c:pt>
                <c:pt idx="216">
                  <c:v>223.87211385683392</c:v>
                </c:pt>
                <c:pt idx="217">
                  <c:v>227.1171867279765</c:v>
                </c:pt>
                <c:pt idx="218">
                  <c:v>230.40929760558453</c:v>
                </c:pt>
                <c:pt idx="219">
                  <c:v>233.74912831534877</c:v>
                </c:pt>
                <c:pt idx="220">
                  <c:v>237.13737056616549</c:v>
                </c:pt>
                <c:pt idx="221">
                  <c:v>240.5747260933951</c:v>
                </c:pt>
                <c:pt idx="222">
                  <c:v>244.061906804198</c:v>
                </c:pt>
                <c:pt idx="223">
                  <c:v>247.59963492497735</c:v>
                </c:pt>
                <c:pt idx="224">
                  <c:v>251.188643150958</c:v>
                </c:pt>
                <c:pt idx="225">
                  <c:v>254.82967479793462</c:v>
                </c:pt>
                <c:pt idx="226">
                  <c:v>258.52348395621902</c:v>
                </c:pt>
                <c:pt idx="227">
                  <c:v>262.27083564681897</c:v>
                </c:pt>
                <c:pt idx="228">
                  <c:v>266.07250597988093</c:v>
                </c:pt>
                <c:pt idx="229">
                  <c:v>269.92928231542936</c:v>
                </c:pt>
                <c:pt idx="230">
                  <c:v>273.84196342643605</c:v>
                </c:pt>
                <c:pt idx="231">
                  <c:v>277.81135966425347</c:v>
                </c:pt>
                <c:pt idx="232">
                  <c:v>281.83829312644531</c:v>
                </c:pt>
                <c:pt idx="233">
                  <c:v>285.92359782705068</c:v>
                </c:pt>
                <c:pt idx="234">
                  <c:v>290.06811986931541</c:v>
                </c:pt>
                <c:pt idx="235">
                  <c:v>294.27271762092818</c:v>
                </c:pt>
                <c:pt idx="236">
                  <c:v>298.53826189179597</c:v>
                </c:pt>
                <c:pt idx="237">
                  <c:v>302.8656361143963</c:v>
                </c:pt>
                <c:pt idx="238">
                  <c:v>307.25573652674473</c:v>
                </c:pt>
                <c:pt idx="239">
                  <c:v>311.70947235801253</c:v>
                </c:pt>
                <c:pt idx="240">
                  <c:v>316.22776601683796</c:v>
                </c:pt>
                <c:pt idx="241">
                  <c:v>320.81155328236355</c:v>
                </c:pt>
                <c:pt idx="242">
                  <c:v>325.46178349804586</c:v>
                </c:pt>
                <c:pt idx="243">
                  <c:v>330.179419768272</c:v>
                </c:pt>
                <c:pt idx="244">
                  <c:v>334.96543915782763</c:v>
                </c:pt>
                <c:pt idx="245">
                  <c:v>339.82083289425583</c:v>
                </c:pt>
                <c:pt idx="246">
                  <c:v>344.74660657314934</c:v>
                </c:pt>
                <c:pt idx="247">
                  <c:v>349.74378036641787</c:v>
                </c:pt>
                <c:pt idx="248">
                  <c:v>354.81338923357544</c:v>
                </c:pt>
                <c:pt idx="249">
                  <c:v>359.95648313608962</c:v>
                </c:pt>
                <c:pt idx="250">
                  <c:v>365.17412725483769</c:v>
                </c:pt>
                <c:pt idx="251">
                  <c:v>370.46740221071565</c:v>
                </c:pt>
                <c:pt idx="252">
                  <c:v>375.83740428844413</c:v>
                </c:pt>
                <c:pt idx="253">
                  <c:v>381.28524566361875</c:v>
                </c:pt>
                <c:pt idx="254">
                  <c:v>386.81205463305218</c:v>
                </c:pt>
                <c:pt idx="255">
                  <c:v>392.41897584845356</c:v>
                </c:pt>
                <c:pt idx="256">
                  <c:v>398.10717055349721</c:v>
                </c:pt>
                <c:pt idx="257">
                  <c:v>403.87781682432598</c:v>
                </c:pt>
                <c:pt idx="258">
                  <c:v>409.73210981354146</c:v>
                </c:pt>
                <c:pt idx="259">
                  <c:v>415.67126199773105</c:v>
                </c:pt>
                <c:pt idx="260">
                  <c:v>421.69650342858222</c:v>
                </c:pt>
                <c:pt idx="261">
                  <c:v>427.80908198763802</c:v>
                </c:pt>
                <c:pt idx="262">
                  <c:v>434.01026364474382</c:v>
                </c:pt>
                <c:pt idx="263">
                  <c:v>440.30133272024131</c:v>
                </c:pt>
                <c:pt idx="264">
                  <c:v>446.68359215096314</c:v>
                </c:pt>
                <c:pt idx="265">
                  <c:v>453.15836376008173</c:v>
                </c:pt>
                <c:pt idx="266">
                  <c:v>459.72698853087206</c:v>
                </c:pt>
                <c:pt idx="267">
                  <c:v>466.39082688444063</c:v>
                </c:pt>
                <c:pt idx="268">
                  <c:v>473.15125896148049</c:v>
                </c:pt>
                <c:pt idx="269">
                  <c:v>480.00968490811152</c:v>
                </c:pt>
                <c:pt idx="270">
                  <c:v>486.96752516586304</c:v>
                </c:pt>
                <c:pt idx="271">
                  <c:v>494.02622076585976</c:v>
                </c:pt>
                <c:pt idx="272">
                  <c:v>501.18723362727224</c:v>
                </c:pt>
                <c:pt idx="273">
                  <c:v>508.45204686009384</c:v>
                </c:pt>
                <c:pt idx="274">
                  <c:v>515.82216507230555</c:v>
                </c:pt>
                <c:pt idx="275">
                  <c:v>523.29911468149476</c:v>
                </c:pt>
                <c:pt idx="276">
                  <c:v>530.88444423098827</c:v>
                </c:pt>
                <c:pt idx="277">
                  <c:v>538.5797247105719</c:v>
                </c:pt>
                <c:pt idx="278">
                  <c:v>546.38654988185419</c:v>
                </c:pt>
                <c:pt idx="279">
                  <c:v>554.30653660835048</c:v>
                </c:pt>
                <c:pt idx="280">
                  <c:v>562.34132519034904</c:v>
                </c:pt>
                <c:pt idx="281">
                  <c:v>570.49257970463191</c:v>
                </c:pt>
                <c:pt idx="282">
                  <c:v>578.76198834912066</c:v>
                </c:pt>
                <c:pt idx="283">
                  <c:v>587.15126379251649</c:v>
                </c:pt>
                <c:pt idx="284">
                  <c:v>595.66214352901034</c:v>
                </c:pt>
                <c:pt idx="285">
                  <c:v>604.29639023813274</c:v>
                </c:pt>
                <c:pt idx="286">
                  <c:v>613.0557921498206</c:v>
                </c:pt>
                <c:pt idx="287">
                  <c:v>621.94216341477613</c:v>
                </c:pt>
                <c:pt idx="288">
                  <c:v>630.95734448019323</c:v>
                </c:pt>
                <c:pt idx="289">
                  <c:v>640.1032024709308</c:v>
                </c:pt>
                <c:pt idx="290">
                  <c:v>649.38163157621136</c:v>
                </c:pt>
                <c:pt idx="291">
                  <c:v>658.79455344192388</c:v>
                </c:pt>
                <c:pt idx="292">
                  <c:v>668.34391756861453</c:v>
                </c:pt>
                <c:pt idx="293">
                  <c:v>678.03170171524584</c:v>
                </c:pt>
                <c:pt idx="294">
                  <c:v>687.85991230880745</c:v>
                </c:pt>
                <c:pt idx="295">
                  <c:v>697.83058485986624</c:v>
                </c:pt>
                <c:pt idx="296">
                  <c:v>707.94578438413794</c:v>
                </c:pt>
                <c:pt idx="297">
                  <c:v>718.20760583017056</c:v>
                </c:pt>
                <c:pt idx="298">
                  <c:v>728.6181745132277</c:v>
                </c:pt>
                <c:pt idx="299">
                  <c:v>739.17964655545961</c:v>
                </c:pt>
                <c:pt idx="300">
                  <c:v>749.89420933245583</c:v>
                </c:pt>
                <c:pt idx="301">
                  <c:v>760.76408192627025</c:v>
                </c:pt>
                <c:pt idx="302">
                  <c:v>771.79151558501235</c:v>
                </c:pt>
                <c:pt idx="303">
                  <c:v>782.97879418910236</c:v>
                </c:pt>
                <c:pt idx="304">
                  <c:v>794.32823472428151</c:v>
                </c:pt>
                <c:pt idx="305">
                  <c:v>805.84218776148191</c:v>
                </c:pt>
                <c:pt idx="306">
                  <c:v>817.52303794365002</c:v>
                </c:pt>
                <c:pt idx="307">
                  <c:v>829.37320447962838</c:v>
                </c:pt>
                <c:pt idx="308">
                  <c:v>841.39514164519505</c:v>
                </c:pt>
                <c:pt idx="309">
                  <c:v>853.59133929136578</c:v>
                </c:pt>
                <c:pt idx="310">
                  <c:v>865.96432336006535</c:v>
                </c:pt>
                <c:pt idx="311">
                  <c:v>878.51665640727185</c:v>
                </c:pt>
                <c:pt idx="312">
                  <c:v>891.25093813374542</c:v>
                </c:pt>
                <c:pt idx="313">
                  <c:v>904.16980592345044</c:v>
                </c:pt>
                <c:pt idx="314">
                  <c:v>917.27593538977953</c:v>
                </c:pt>
                <c:pt idx="315">
                  <c:v>930.57204092969903</c:v>
                </c:pt>
                <c:pt idx="316">
                  <c:v>944.06087628592343</c:v>
                </c:pt>
                <c:pt idx="317">
                  <c:v>957.74523511724124</c:v>
                </c:pt>
                <c:pt idx="318">
                  <c:v>971.62795157710616</c:v>
                </c:pt>
                <c:pt idx="319">
                  <c:v>985.71190090061611</c:v>
                </c:pt>
                <c:pt idx="320">
                  <c:v>1000</c:v>
                </c:pt>
                <c:pt idx="321">
                  <c:v>1014.4952080687361</c:v>
                </c:pt>
                <c:pt idx="322">
                  <c:v>1029.2005271944283</c:v>
                </c:pt>
                <c:pt idx="323">
                  <c:v>1044.1190029805643</c:v>
                </c:pt>
                <c:pt idx="324">
                  <c:v>1059.253725177289</c:v>
                </c:pt>
                <c:pt idx="325">
                  <c:v>1074.6078283213174</c:v>
                </c:pt>
                <c:pt idx="326">
                  <c:v>1090.1844923851277</c:v>
                </c:pt>
                <c:pt idx="327">
                  <c:v>1105.9869434355596</c:v>
                </c:pt>
                <c:pt idx="328">
                  <c:v>1122.0184543019636</c:v>
                </c:pt>
                <c:pt idx="329">
                  <c:v>1138.282345254032</c:v>
                </c:pt>
                <c:pt idx="330">
                  <c:v>1154.7819846894583</c:v>
                </c:pt>
                <c:pt idx="331">
                  <c:v>1171.52078983156</c:v>
                </c:pt>
                <c:pt idx="332">
                  <c:v>1188.5022274370185</c:v>
                </c:pt>
                <c:pt idx="333">
                  <c:v>1205.7298145138743</c:v>
                </c:pt>
                <c:pt idx="334">
                  <c:v>1223.2071190499316</c:v>
                </c:pt>
                <c:pt idx="335">
                  <c:v>1240.9377607517197</c:v>
                </c:pt>
                <c:pt idx="336">
                  <c:v>1258.9254117941673</c:v>
                </c:pt>
                <c:pt idx="337">
                  <c:v>1277.1737975811429</c:v>
                </c:pt>
                <c:pt idx="338">
                  <c:v>1295.6866975170196</c:v>
                </c:pt>
                <c:pt idx="339">
                  <c:v>1314.4679457894222</c:v>
                </c:pt>
                <c:pt idx="340">
                  <c:v>1333.5214321633239</c:v>
                </c:pt>
                <c:pt idx="341">
                  <c:v>1352.8511027866502</c:v>
                </c:pt>
                <c:pt idx="342">
                  <c:v>1372.460961007562</c:v>
                </c:pt>
                <c:pt idx="343">
                  <c:v>1392.3550682035841</c:v>
                </c:pt>
                <c:pt idx="344">
                  <c:v>1412.5375446227545</c:v>
                </c:pt>
                <c:pt idx="345">
                  <c:v>1433.012570236963</c:v>
                </c:pt>
                <c:pt idx="346">
                  <c:v>1453.784385607662</c:v>
                </c:pt>
                <c:pt idx="347">
                  <c:v>1474.8572927641246</c:v>
                </c:pt>
                <c:pt idx="348">
                  <c:v>1496.2356560944334</c:v>
                </c:pt>
                <c:pt idx="349">
                  <c:v>1517.923903249384</c:v>
                </c:pt>
                <c:pt idx="350">
                  <c:v>1539.9265260594921</c:v>
                </c:pt>
                <c:pt idx="351">
                  <c:v>1562.2480814652904</c:v>
                </c:pt>
                <c:pt idx="352">
                  <c:v>1584.8931924611136</c:v>
                </c:pt>
                <c:pt idx="353">
                  <c:v>1607.8665490525607</c:v>
                </c:pt>
                <c:pt idx="354">
                  <c:v>1631.1729092278383</c:v>
                </c:pt>
                <c:pt idx="355">
                  <c:v>1654.8170999431816</c:v>
                </c:pt>
                <c:pt idx="356">
                  <c:v>1678.8040181225606</c:v>
                </c:pt>
                <c:pt idx="357">
                  <c:v>1703.1386316718772</c:v>
                </c:pt>
                <c:pt idx="358">
                  <c:v>1727.8259805078635</c:v>
                </c:pt>
                <c:pt idx="359">
                  <c:v>1752.8711776018929</c:v>
                </c:pt>
                <c:pt idx="360">
                  <c:v>1778.2794100389231</c:v>
                </c:pt>
                <c:pt idx="361">
                  <c:v>1804.0559400917864</c:v>
                </c:pt>
                <c:pt idx="362">
                  <c:v>1830.2061063110561</c:v>
                </c:pt>
                <c:pt idx="363">
                  <c:v>1856.7353246307061</c:v>
                </c:pt>
                <c:pt idx="364">
                  <c:v>1883.6490894898009</c:v>
                </c:pt>
                <c:pt idx="365">
                  <c:v>1910.9529749704407</c:v>
                </c:pt>
                <c:pt idx="366">
                  <c:v>1938.6526359522074</c:v>
                </c:pt>
                <c:pt idx="367">
                  <c:v>1966.7538092833386</c:v>
                </c:pt>
                <c:pt idx="368">
                  <c:v>1995.2623149688798</c:v>
                </c:pt>
                <c:pt idx="369">
                  <c:v>2024.1840573760617</c:v>
                </c:pt>
                <c:pt idx="370">
                  <c:v>2053.5250264571464</c:v>
                </c:pt>
                <c:pt idx="371">
                  <c:v>2083.2912989899996</c:v>
                </c:pt>
                <c:pt idx="372">
                  <c:v>2113.489039836647</c:v>
                </c:pt>
                <c:pt idx="373">
                  <c:v>2144.1245032200723</c:v>
                </c:pt>
                <c:pt idx="374">
                  <c:v>2175.2040340195231</c:v>
                </c:pt>
                <c:pt idx="375">
                  <c:v>2206.7340690845899</c:v>
                </c:pt>
                <c:pt idx="376">
                  <c:v>2238.7211385683395</c:v>
                </c:pt>
                <c:pt idx="377">
                  <c:v>2271.171867279766</c:v>
                </c:pt>
                <c:pt idx="378">
                  <c:v>2304.0929760558456</c:v>
                </c:pt>
                <c:pt idx="379">
                  <c:v>2337.4912831534884</c:v>
                </c:pt>
                <c:pt idx="380">
                  <c:v>2371.3737056616555</c:v>
                </c:pt>
                <c:pt idx="381">
                  <c:v>2405.7472609339507</c:v>
                </c:pt>
                <c:pt idx="382">
                  <c:v>2440.6190680419804</c:v>
                </c:pt>
                <c:pt idx="383">
                  <c:v>2475.9963492497736</c:v>
                </c:pt>
                <c:pt idx="384">
                  <c:v>2511.8864315095807</c:v>
                </c:pt>
                <c:pt idx="385">
                  <c:v>2548.2967479793469</c:v>
                </c:pt>
                <c:pt idx="386">
                  <c:v>2585.2348395621907</c:v>
                </c:pt>
                <c:pt idx="387">
                  <c:v>2622.7083564681907</c:v>
                </c:pt>
                <c:pt idx="388">
                  <c:v>2660.7250597988095</c:v>
                </c:pt>
                <c:pt idx="389">
                  <c:v>2699.2928231542937</c:v>
                </c:pt>
                <c:pt idx="390">
                  <c:v>2738.4196342643613</c:v>
                </c:pt>
                <c:pt idx="391">
                  <c:v>2778.1135966425354</c:v>
                </c:pt>
                <c:pt idx="392">
                  <c:v>2818.3829312644543</c:v>
                </c:pt>
                <c:pt idx="393">
                  <c:v>2859.2359782705066</c:v>
                </c:pt>
                <c:pt idx="394">
                  <c:v>2900.6811986931543</c:v>
                </c:pt>
                <c:pt idx="395">
                  <c:v>2942.7271762092823</c:v>
                </c:pt>
                <c:pt idx="396">
                  <c:v>2985.3826189179599</c:v>
                </c:pt>
                <c:pt idx="397">
                  <c:v>3028.6563611439637</c:v>
                </c:pt>
                <c:pt idx="398">
                  <c:v>3072.5573652674466</c:v>
                </c:pt>
                <c:pt idx="399">
                  <c:v>3117.0947235801264</c:v>
                </c:pt>
                <c:pt idx="400">
                  <c:v>3162.2776601683795</c:v>
                </c:pt>
                <c:pt idx="401">
                  <c:v>3208.1155328236359</c:v>
                </c:pt>
                <c:pt idx="402">
                  <c:v>3254.6178349804586</c:v>
                </c:pt>
                <c:pt idx="403">
                  <c:v>3301.7941976827206</c:v>
                </c:pt>
                <c:pt idx="404">
                  <c:v>3349.6543915782772</c:v>
                </c:pt>
                <c:pt idx="405">
                  <c:v>3398.2083289425591</c:v>
                </c:pt>
                <c:pt idx="406">
                  <c:v>3447.4660657314935</c:v>
                </c:pt>
                <c:pt idx="407">
                  <c:v>3497.4378036641783</c:v>
                </c:pt>
                <c:pt idx="408">
                  <c:v>3548.1338923357553</c:v>
                </c:pt>
                <c:pt idx="409">
                  <c:v>3599.5648313608967</c:v>
                </c:pt>
                <c:pt idx="410">
                  <c:v>3651.7412725483778</c:v>
                </c:pt>
                <c:pt idx="411">
                  <c:v>3704.6740221071573</c:v>
                </c:pt>
                <c:pt idx="412">
                  <c:v>3758.3740428844421</c:v>
                </c:pt>
                <c:pt idx="413">
                  <c:v>3812.8524566361893</c:v>
                </c:pt>
                <c:pt idx="414">
                  <c:v>3868.1205463305223</c:v>
                </c:pt>
                <c:pt idx="415">
                  <c:v>3924.189758484536</c:v>
                </c:pt>
                <c:pt idx="416">
                  <c:v>3981.0717055349728</c:v>
                </c:pt>
                <c:pt idx="417">
                  <c:v>4038.7781682432601</c:v>
                </c:pt>
                <c:pt idx="418">
                  <c:v>4097.321098135415</c:v>
                </c:pt>
                <c:pt idx="419">
                  <c:v>4156.7126199773102</c:v>
                </c:pt>
                <c:pt idx="420">
                  <c:v>4216.9650342858231</c:v>
                </c:pt>
                <c:pt idx="421">
                  <c:v>4278.0908198763818</c:v>
                </c:pt>
                <c:pt idx="422">
                  <c:v>4340.1026364474383</c:v>
                </c:pt>
                <c:pt idx="423">
                  <c:v>4403.013327202415</c:v>
                </c:pt>
                <c:pt idx="424">
                  <c:v>4466.8359215096316</c:v>
                </c:pt>
                <c:pt idx="425">
                  <c:v>4531.5836376008183</c:v>
                </c:pt>
                <c:pt idx="426">
                  <c:v>4597.2698853087222</c:v>
                </c:pt>
                <c:pt idx="427">
                  <c:v>4663.9082688444068</c:v>
                </c:pt>
                <c:pt idx="428">
                  <c:v>4731.5125896148056</c:v>
                </c:pt>
                <c:pt idx="429">
                  <c:v>4800.0968490811165</c:v>
                </c:pt>
                <c:pt idx="430">
                  <c:v>4869.6752516586321</c:v>
                </c:pt>
                <c:pt idx="431">
                  <c:v>4940.2622076585985</c:v>
                </c:pt>
                <c:pt idx="432">
                  <c:v>5011.8723362727233</c:v>
                </c:pt>
                <c:pt idx="433">
                  <c:v>5084.5204686009411</c:v>
                </c:pt>
                <c:pt idx="434">
                  <c:v>5158.2216507230587</c:v>
                </c:pt>
                <c:pt idx="435">
                  <c:v>5232.9911468149476</c:v>
                </c:pt>
                <c:pt idx="436">
                  <c:v>5308.8444423098845</c:v>
                </c:pt>
                <c:pt idx="437">
                  <c:v>5385.7972471057192</c:v>
                </c:pt>
                <c:pt idx="438">
                  <c:v>5463.8654988185444</c:v>
                </c:pt>
                <c:pt idx="439">
                  <c:v>5543.0653660835069</c:v>
                </c:pt>
                <c:pt idx="440">
                  <c:v>5623.413251903492</c:v>
                </c:pt>
                <c:pt idx="441">
                  <c:v>5704.9257970463204</c:v>
                </c:pt>
                <c:pt idx="442">
                  <c:v>5787.6198834912066</c:v>
                </c:pt>
                <c:pt idx="443">
                  <c:v>5871.5126379251669</c:v>
                </c:pt>
                <c:pt idx="444">
                  <c:v>5956.6214352901052</c:v>
                </c:pt>
                <c:pt idx="445">
                  <c:v>6042.9639023813288</c:v>
                </c:pt>
                <c:pt idx="446">
                  <c:v>6130.5579214982072</c:v>
                </c:pt>
                <c:pt idx="447">
                  <c:v>6219.4216341477613</c:v>
                </c:pt>
                <c:pt idx="448">
                  <c:v>6309.5734448019339</c:v>
                </c:pt>
                <c:pt idx="449">
                  <c:v>6401.0320247093096</c:v>
                </c:pt>
                <c:pt idx="450">
                  <c:v>6493.8163157621148</c:v>
                </c:pt>
                <c:pt idx="451">
                  <c:v>6587.9455344192393</c:v>
                </c:pt>
                <c:pt idx="452">
                  <c:v>6683.439175686146</c:v>
                </c:pt>
                <c:pt idx="453">
                  <c:v>6780.3170171524607</c:v>
                </c:pt>
                <c:pt idx="454">
                  <c:v>6878.5991230880782</c:v>
                </c:pt>
                <c:pt idx="455">
                  <c:v>6978.3058485986649</c:v>
                </c:pt>
                <c:pt idx="456">
                  <c:v>7079.4578438413791</c:v>
                </c:pt>
                <c:pt idx="457">
                  <c:v>7182.0760583017063</c:v>
                </c:pt>
                <c:pt idx="458">
                  <c:v>7286.1817451322786</c:v>
                </c:pt>
                <c:pt idx="459">
                  <c:v>7391.7964655545966</c:v>
                </c:pt>
                <c:pt idx="460">
                  <c:v>7498.9420933245592</c:v>
                </c:pt>
                <c:pt idx="461">
                  <c:v>7607.6408192627014</c:v>
                </c:pt>
                <c:pt idx="462">
                  <c:v>7717.9151558501235</c:v>
                </c:pt>
                <c:pt idx="463">
                  <c:v>7829.7879418910261</c:v>
                </c:pt>
                <c:pt idx="464">
                  <c:v>7943.2823472428172</c:v>
                </c:pt>
                <c:pt idx="465">
                  <c:v>8058.4218776148191</c:v>
                </c:pt>
                <c:pt idx="466">
                  <c:v>8175.2303794365007</c:v>
                </c:pt>
                <c:pt idx="467">
                  <c:v>8293.7320447962866</c:v>
                </c:pt>
                <c:pt idx="468">
                  <c:v>8413.9514164519551</c:v>
                </c:pt>
                <c:pt idx="469">
                  <c:v>8535.9133929136624</c:v>
                </c:pt>
                <c:pt idx="470">
                  <c:v>8659.6432336006565</c:v>
                </c:pt>
                <c:pt idx="471">
                  <c:v>8785.1665640727206</c:v>
                </c:pt>
                <c:pt idx="472">
                  <c:v>8912.5093813374569</c:v>
                </c:pt>
                <c:pt idx="473">
                  <c:v>9041.6980592345062</c:v>
                </c:pt>
                <c:pt idx="474">
                  <c:v>9172.7593538977981</c:v>
                </c:pt>
                <c:pt idx="475">
                  <c:v>9305.7204092969896</c:v>
                </c:pt>
                <c:pt idx="476">
                  <c:v>9440.608762859234</c:v>
                </c:pt>
                <c:pt idx="477">
                  <c:v>9577.452351172411</c:v>
                </c:pt>
                <c:pt idx="478">
                  <c:v>9716.2795157710643</c:v>
                </c:pt>
                <c:pt idx="479">
                  <c:v>9857.1190090061646</c:v>
                </c:pt>
                <c:pt idx="480">
                  <c:v>10000</c:v>
                </c:pt>
                <c:pt idx="481">
                  <c:v>10144.952080687368</c:v>
                </c:pt>
                <c:pt idx="482">
                  <c:v>10292.005271944281</c:v>
                </c:pt>
                <c:pt idx="483">
                  <c:v>10441.190029805648</c:v>
                </c:pt>
                <c:pt idx="484">
                  <c:v>10592.537251772888</c:v>
                </c:pt>
                <c:pt idx="485">
                  <c:v>10746.078283213177</c:v>
                </c:pt>
                <c:pt idx="486">
                  <c:v>10901.84492385128</c:v>
                </c:pt>
                <c:pt idx="487">
                  <c:v>11059.869434355598</c:v>
                </c:pt>
                <c:pt idx="488">
                  <c:v>11220.184543019635</c:v>
                </c:pt>
                <c:pt idx="489">
                  <c:v>11382.823452540322</c:v>
                </c:pt>
                <c:pt idx="490">
                  <c:v>11547.819846894583</c:v>
                </c:pt>
                <c:pt idx="491">
                  <c:v>11715.207898315604</c:v>
                </c:pt>
                <c:pt idx="492">
                  <c:v>11885.022274370185</c:v>
                </c:pt>
                <c:pt idx="493">
                  <c:v>12057.298145138746</c:v>
                </c:pt>
                <c:pt idx="494">
                  <c:v>12232.071190499313</c:v>
                </c:pt>
                <c:pt idx="495">
                  <c:v>12409.377607517199</c:v>
                </c:pt>
                <c:pt idx="496">
                  <c:v>12589.25411794168</c:v>
                </c:pt>
                <c:pt idx="497">
                  <c:v>12771.737975811429</c:v>
                </c:pt>
                <c:pt idx="498">
                  <c:v>12956.8669751702</c:v>
                </c:pt>
                <c:pt idx="499">
                  <c:v>13144.679457894223</c:v>
                </c:pt>
                <c:pt idx="500">
                  <c:v>13335.214321633244</c:v>
                </c:pt>
                <c:pt idx="501">
                  <c:v>13528.511027866507</c:v>
                </c:pt>
                <c:pt idx="502">
                  <c:v>13724.609610075622</c:v>
                </c:pt>
                <c:pt idx="503">
                  <c:v>13923.550682035844</c:v>
                </c:pt>
                <c:pt idx="504">
                  <c:v>14125.375446227545</c:v>
                </c:pt>
                <c:pt idx="505">
                  <c:v>14330.125702369627</c:v>
                </c:pt>
                <c:pt idx="506">
                  <c:v>14537.843856076624</c:v>
                </c:pt>
                <c:pt idx="507">
                  <c:v>14748.572927641246</c:v>
                </c:pt>
                <c:pt idx="508">
                  <c:v>14962.356560944339</c:v>
                </c:pt>
                <c:pt idx="509">
                  <c:v>15179.239032493844</c:v>
                </c:pt>
                <c:pt idx="510">
                  <c:v>15399.265260594922</c:v>
                </c:pt>
                <c:pt idx="511">
                  <c:v>15622.480814652912</c:v>
                </c:pt>
                <c:pt idx="512">
                  <c:v>15848.931924611137</c:v>
                </c:pt>
                <c:pt idx="513">
                  <c:v>16078.665490525616</c:v>
                </c:pt>
                <c:pt idx="514">
                  <c:v>16311.729092278383</c:v>
                </c:pt>
                <c:pt idx="515">
                  <c:v>16548.170999431823</c:v>
                </c:pt>
                <c:pt idx="516">
                  <c:v>16788.040181225606</c:v>
                </c:pt>
                <c:pt idx="517">
                  <c:v>17031.386316718774</c:v>
                </c:pt>
                <c:pt idx="518">
                  <c:v>17278.259805078636</c:v>
                </c:pt>
                <c:pt idx="519">
                  <c:v>17528.711776018932</c:v>
                </c:pt>
                <c:pt idx="520">
                  <c:v>17782.794100389234</c:v>
                </c:pt>
                <c:pt idx="521">
                  <c:v>18040.559400917871</c:v>
                </c:pt>
                <c:pt idx="522">
                  <c:v>18302.061063110566</c:v>
                </c:pt>
                <c:pt idx="523">
                  <c:v>18567.35324630707</c:v>
                </c:pt>
                <c:pt idx="524">
                  <c:v>18836.490894898008</c:v>
                </c:pt>
                <c:pt idx="525">
                  <c:v>19109.529749704408</c:v>
                </c:pt>
                <c:pt idx="526">
                  <c:v>19386.526359522082</c:v>
                </c:pt>
                <c:pt idx="527">
                  <c:v>19667.538092833387</c:v>
                </c:pt>
                <c:pt idx="528">
                  <c:v>19952.623149688803</c:v>
                </c:pt>
                <c:pt idx="529">
                  <c:v>20241.840573760615</c:v>
                </c:pt>
                <c:pt idx="530">
                  <c:v>20535.250264571467</c:v>
                </c:pt>
                <c:pt idx="531">
                  <c:v>20832.9129899</c:v>
                </c:pt>
                <c:pt idx="532">
                  <c:v>21134.890398366471</c:v>
                </c:pt>
                <c:pt idx="533">
                  <c:v>21441.245032200735</c:v>
                </c:pt>
                <c:pt idx="534">
                  <c:v>21752.040340195228</c:v>
                </c:pt>
                <c:pt idx="535">
                  <c:v>22067.340690845911</c:v>
                </c:pt>
                <c:pt idx="536">
                  <c:v>22387.211385683404</c:v>
                </c:pt>
                <c:pt idx="537">
                  <c:v>22711.718672797662</c:v>
                </c:pt>
                <c:pt idx="538">
                  <c:v>23040.929760558462</c:v>
                </c:pt>
                <c:pt idx="539">
                  <c:v>23374.91283153489</c:v>
                </c:pt>
                <c:pt idx="540">
                  <c:v>23713.737056616559</c:v>
                </c:pt>
                <c:pt idx="541">
                  <c:v>24057.472609339518</c:v>
                </c:pt>
                <c:pt idx="542">
                  <c:v>24406.190680419804</c:v>
                </c:pt>
                <c:pt idx="543">
                  <c:v>24759.963492497747</c:v>
                </c:pt>
                <c:pt idx="544">
                  <c:v>25118.864315095798</c:v>
                </c:pt>
                <c:pt idx="545">
                  <c:v>25482.967479793471</c:v>
                </c:pt>
                <c:pt idx="546">
                  <c:v>25852.348395621928</c:v>
                </c:pt>
                <c:pt idx="547">
                  <c:v>26227.083564681911</c:v>
                </c:pt>
                <c:pt idx="548">
                  <c:v>26607.250597988113</c:v>
                </c:pt>
                <c:pt idx="549">
                  <c:v>26992.928231542941</c:v>
                </c:pt>
                <c:pt idx="550">
                  <c:v>27384.196342643627</c:v>
                </c:pt>
                <c:pt idx="551">
                  <c:v>27781.135966425369</c:v>
                </c:pt>
                <c:pt idx="552">
                  <c:v>28183.82931264455</c:v>
                </c:pt>
                <c:pt idx="553">
                  <c:v>28592.359782705073</c:v>
                </c:pt>
                <c:pt idx="554">
                  <c:v>29006.811986931545</c:v>
                </c:pt>
                <c:pt idx="555">
                  <c:v>29427.271762092823</c:v>
                </c:pt>
                <c:pt idx="556">
                  <c:v>29853.826189179614</c:v>
                </c:pt>
                <c:pt idx="557">
                  <c:v>30286.56361143964</c:v>
                </c:pt>
                <c:pt idx="558">
                  <c:v>30725.57365267448</c:v>
                </c:pt>
                <c:pt idx="559">
                  <c:v>31170.947235801257</c:v>
                </c:pt>
                <c:pt idx="560">
                  <c:v>31622.776601683803</c:v>
                </c:pt>
                <c:pt idx="561">
                  <c:v>32081.155328236386</c:v>
                </c:pt>
                <c:pt idx="562">
                  <c:v>32546.178349804592</c:v>
                </c:pt>
                <c:pt idx="563">
                  <c:v>33017.94197682722</c:v>
                </c:pt>
                <c:pt idx="564">
                  <c:v>33496.543915782764</c:v>
                </c:pt>
                <c:pt idx="565">
                  <c:v>33982.083289425609</c:v>
                </c:pt>
                <c:pt idx="566">
                  <c:v>34474.660657314947</c:v>
                </c:pt>
                <c:pt idx="567">
                  <c:v>34974.3780366418</c:v>
                </c:pt>
                <c:pt idx="568">
                  <c:v>35481.338923357558</c:v>
                </c:pt>
                <c:pt idx="569">
                  <c:v>35995.648313608966</c:v>
                </c:pt>
                <c:pt idx="570">
                  <c:v>36517.41272548378</c:v>
                </c:pt>
                <c:pt idx="571">
                  <c:v>37046.740221071588</c:v>
                </c:pt>
                <c:pt idx="572">
                  <c:v>37583.740428844423</c:v>
                </c:pt>
                <c:pt idx="573">
                  <c:v>38128.524566361906</c:v>
                </c:pt>
                <c:pt idx="574">
                  <c:v>38681.205463305218</c:v>
                </c:pt>
                <c:pt idx="575">
                  <c:v>39241.89758484537</c:v>
                </c:pt>
                <c:pt idx="576">
                  <c:v>39810.717055349756</c:v>
                </c:pt>
              </c:numCache>
            </c:numRef>
          </c:xVal>
          <c:yVal>
            <c:numRef>
              <c:f>Calc!$Q$8:$Q$584</c:f>
              <c:numCache>
                <c:formatCode>General</c:formatCode>
                <c:ptCount val="577"/>
                <c:pt idx="0">
                  <c:v>-2.217953173072563E-14</c:v>
                </c:pt>
                <c:pt idx="1">
                  <c:v>-2.892982399659862E-15</c:v>
                </c:pt>
                <c:pt idx="2">
                  <c:v>-3.2787133862811822E-14</c:v>
                </c:pt>
                <c:pt idx="3">
                  <c:v>-4.2430408528344739E-14</c:v>
                </c:pt>
                <c:pt idx="4">
                  <c:v>-8.1967834657029792E-14</c:v>
                </c:pt>
                <c:pt idx="5">
                  <c:v>5.7859647993197033E-14</c:v>
                </c:pt>
                <c:pt idx="6">
                  <c:v>9.6432746655328662E-15</c:v>
                </c:pt>
                <c:pt idx="7">
                  <c:v>-3.2787133862811822E-14</c:v>
                </c:pt>
                <c:pt idx="8">
                  <c:v>5.0145028260770782E-14</c:v>
                </c:pt>
                <c:pt idx="9">
                  <c:v>5.0145028260770782E-14</c:v>
                </c:pt>
                <c:pt idx="10">
                  <c:v>-2.3143859197278918E-14</c:v>
                </c:pt>
                <c:pt idx="11">
                  <c:v>3.2787133862811696E-14</c:v>
                </c:pt>
                <c:pt idx="12">
                  <c:v>-1.4464911998299318E-14</c:v>
                </c:pt>
                <c:pt idx="13">
                  <c:v>-2.4108186663832213E-14</c:v>
                </c:pt>
                <c:pt idx="14">
                  <c:v>3.8573098662131478E-15</c:v>
                </c:pt>
                <c:pt idx="15">
                  <c:v>5.7859647993197033E-14</c:v>
                </c:pt>
                <c:pt idx="16">
                  <c:v>-6.2681285325963883E-14</c:v>
                </c:pt>
                <c:pt idx="17">
                  <c:v>-9.2575436789116051E-14</c:v>
                </c:pt>
                <c:pt idx="18">
                  <c:v>-1.0607602132086222E-13</c:v>
                </c:pt>
                <c:pt idx="19">
                  <c:v>-7.0395905058390242E-14</c:v>
                </c:pt>
                <c:pt idx="20">
                  <c:v>3.6644443729024837E-14</c:v>
                </c:pt>
                <c:pt idx="21">
                  <c:v>1.5429239464852578E-14</c:v>
                </c:pt>
                <c:pt idx="22">
                  <c:v>0</c:v>
                </c:pt>
                <c:pt idx="23">
                  <c:v>-7.7146197324263002E-15</c:v>
                </c:pt>
                <c:pt idx="24">
                  <c:v>-1.8322221864512472E-14</c:v>
                </c:pt>
                <c:pt idx="25">
                  <c:v>-6.4609940259070479E-14</c:v>
                </c:pt>
                <c:pt idx="26">
                  <c:v>-4.6287718394557899E-14</c:v>
                </c:pt>
                <c:pt idx="27">
                  <c:v>-9.3539764255669355E-14</c:v>
                </c:pt>
                <c:pt idx="28">
                  <c:v>-1.2729122558503483E-13</c:v>
                </c:pt>
                <c:pt idx="29">
                  <c:v>-8.3896489590136375E-14</c:v>
                </c:pt>
                <c:pt idx="30">
                  <c:v>-5.5930993060090835E-14</c:v>
                </c:pt>
                <c:pt idx="31">
                  <c:v>-5.8823975459750716E-14</c:v>
                </c:pt>
                <c:pt idx="32">
                  <c:v>-3.7608771195578281E-14</c:v>
                </c:pt>
                <c:pt idx="33">
                  <c:v>-8.6789471989796263E-14</c:v>
                </c:pt>
                <c:pt idx="34">
                  <c:v>-7.3288887458050129E-14</c:v>
                </c:pt>
                <c:pt idx="35">
                  <c:v>-7.3288887458050129E-14</c:v>
                </c:pt>
                <c:pt idx="36">
                  <c:v>-2.5072514130385501E-14</c:v>
                </c:pt>
                <c:pt idx="37">
                  <c:v>-3.6644443729024983E-14</c:v>
                </c:pt>
                <c:pt idx="38">
                  <c:v>3.8573098662131478E-15</c:v>
                </c:pt>
                <c:pt idx="39">
                  <c:v>-1.350058453174603E-14</c:v>
                </c:pt>
                <c:pt idx="40">
                  <c:v>-4.7252045861111197E-14</c:v>
                </c:pt>
                <c:pt idx="41">
                  <c:v>-2.217953173072563E-14</c:v>
                </c:pt>
                <c:pt idx="42">
                  <c:v>-7.81105247908166E-14</c:v>
                </c:pt>
                <c:pt idx="43">
                  <c:v>-7.0395905058390242E-14</c:v>
                </c:pt>
                <c:pt idx="44">
                  <c:v>-9.0646781856009455E-14</c:v>
                </c:pt>
                <c:pt idx="45">
                  <c:v>-7.0395905058390242E-14</c:v>
                </c:pt>
                <c:pt idx="46">
                  <c:v>-1.1668362345294853E-13</c:v>
                </c:pt>
                <c:pt idx="47">
                  <c:v>-1.2054093331916172E-13</c:v>
                </c:pt>
                <c:pt idx="48">
                  <c:v>-1.4754210238265417E-13</c:v>
                </c:pt>
                <c:pt idx="49">
                  <c:v>-1.1668362345294853E-13</c:v>
                </c:pt>
                <c:pt idx="50">
                  <c:v>-1.9961578557653273E-13</c:v>
                </c:pt>
                <c:pt idx="51">
                  <c:v>-1.8515087357823309E-13</c:v>
                </c:pt>
                <c:pt idx="52">
                  <c:v>-2.2565262717347212E-13</c:v>
                </c:pt>
                <c:pt idx="53">
                  <c:v>-1.5814970451474054E-13</c:v>
                </c:pt>
                <c:pt idx="54">
                  <c:v>-1.3597017278401454E-13</c:v>
                </c:pt>
                <c:pt idx="55">
                  <c:v>-1.8418654611167978E-13</c:v>
                </c:pt>
                <c:pt idx="56">
                  <c:v>-1.986514581099794E-13</c:v>
                </c:pt>
                <c:pt idx="57">
                  <c:v>-2.2468829970691881E-13</c:v>
                </c:pt>
                <c:pt idx="58">
                  <c:v>-2.2083098984070557E-13</c:v>
                </c:pt>
                <c:pt idx="59">
                  <c:v>-2.2275964477381216E-13</c:v>
                </c:pt>
                <c:pt idx="60">
                  <c:v>-2.8447660263322434E-13</c:v>
                </c:pt>
                <c:pt idx="61">
                  <c:v>-2.4493917650453838E-13</c:v>
                </c:pt>
                <c:pt idx="62">
                  <c:v>-2.439748490379851E-13</c:v>
                </c:pt>
                <c:pt idx="63">
                  <c:v>-3.2208537382880389E-13</c:v>
                </c:pt>
                <c:pt idx="64">
                  <c:v>-3.0858478929705737E-13</c:v>
                </c:pt>
                <c:pt idx="65">
                  <c:v>-3.6837309222336345E-13</c:v>
                </c:pt>
                <c:pt idx="66">
                  <c:v>-4.6094852901248344E-13</c:v>
                </c:pt>
                <c:pt idx="67">
                  <c:v>-3.8283800422166339E-13</c:v>
                </c:pt>
                <c:pt idx="68">
                  <c:v>-4.3587601488209672E-13</c:v>
                </c:pt>
                <c:pt idx="69">
                  <c:v>-4.7059180367801694E-13</c:v>
                </c:pt>
                <c:pt idx="70">
                  <c:v>-5.053075924739371E-13</c:v>
                </c:pt>
                <c:pt idx="71">
                  <c:v>-4.8987835300908363E-13</c:v>
                </c:pt>
                <c:pt idx="72">
                  <c:v>-5.8245378979820498E-13</c:v>
                </c:pt>
                <c:pt idx="73">
                  <c:v>-6.1234794126135901E-13</c:v>
                </c:pt>
                <c:pt idx="74">
                  <c:v>-5.6123858553403123E-13</c:v>
                </c:pt>
                <c:pt idx="75">
                  <c:v>-6.0174033912927198E-13</c:v>
                </c:pt>
                <c:pt idx="76">
                  <c:v>-6.3549180045863942E-13</c:v>
                </c:pt>
                <c:pt idx="77">
                  <c:v>-6.8563682871941417E-13</c:v>
                </c:pt>
                <c:pt idx="78">
                  <c:v>-7.5217542391159653E-13</c:v>
                </c:pt>
                <c:pt idx="79">
                  <c:v>-7.897841951071781E-13</c:v>
                </c:pt>
                <c:pt idx="80">
                  <c:v>-8.6403741003178821E-13</c:v>
                </c:pt>
                <c:pt idx="81">
                  <c:v>-8.6596606496489497E-13</c:v>
                </c:pt>
                <c:pt idx="82">
                  <c:v>-9.0646781856013724E-13</c:v>
                </c:pt>
                <c:pt idx="83">
                  <c:v>-9.7686372361853494E-13</c:v>
                </c:pt>
                <c:pt idx="84">
                  <c:v>-1.0000075828158163E-12</c:v>
                </c:pt>
                <c:pt idx="85">
                  <c:v>-1.1697292169292162E-12</c:v>
                </c:pt>
                <c:pt idx="86">
                  <c:v>-1.1542999774643613E-12</c:v>
                </c:pt>
                <c:pt idx="87">
                  <c:v>-1.258447343852131E-12</c:v>
                </c:pt>
                <c:pt idx="88">
                  <c:v>-1.3413795059757258E-12</c:v>
                </c:pt>
                <c:pt idx="89">
                  <c:v>-1.3963461715692721E-12</c:v>
                </c:pt>
                <c:pt idx="90">
                  <c:v>-1.4773496787597614E-12</c:v>
                </c:pt>
                <c:pt idx="91">
                  <c:v>-1.5352093267529687E-12</c:v>
                </c:pt>
                <c:pt idx="92">
                  <c:v>-1.6489999678062775E-12</c:v>
                </c:pt>
                <c:pt idx="93">
                  <c:v>-1.779184175790997E-12</c:v>
                </c:pt>
                <c:pt idx="94">
                  <c:v>-1.8167929469865829E-12</c:v>
                </c:pt>
                <c:pt idx="95">
                  <c:v>-1.9219046408409138E-12</c:v>
                </c:pt>
                <c:pt idx="96">
                  <c:v>-2.0655894333573866E-12</c:v>
                </c:pt>
                <c:pt idx="97">
                  <c:v>-2.2189175005393971E-12</c:v>
                </c:pt>
                <c:pt idx="98">
                  <c:v>-2.247847324536003E-12</c:v>
                </c:pt>
                <c:pt idx="99">
                  <c:v>-2.4513204199788016E-12</c:v>
                </c:pt>
                <c:pt idx="100">
                  <c:v>-2.5950052124952832E-12</c:v>
                </c:pt>
                <c:pt idx="101">
                  <c:v>-2.7155461458144813E-12</c:v>
                </c:pt>
                <c:pt idx="102">
                  <c:v>-2.9527707025866674E-12</c:v>
                </c:pt>
                <c:pt idx="103">
                  <c:v>-3.0173806428457595E-12</c:v>
                </c:pt>
                <c:pt idx="104">
                  <c:v>-3.2709987665493659E-12</c:v>
                </c:pt>
                <c:pt idx="105">
                  <c:v>-3.496651393722923E-12</c:v>
                </c:pt>
                <c:pt idx="106">
                  <c:v>-3.7078391088981797E-12</c:v>
                </c:pt>
                <c:pt idx="107">
                  <c:v>-3.8968472923427074E-12</c:v>
                </c:pt>
                <c:pt idx="108">
                  <c:v>-4.0492110320581965E-12</c:v>
                </c:pt>
                <c:pt idx="109">
                  <c:v>-4.3520098565560745E-12</c:v>
                </c:pt>
                <c:pt idx="110">
                  <c:v>-4.6403437690556573E-12</c:v>
                </c:pt>
                <c:pt idx="111">
                  <c:v>-4.8862472730268808E-12</c:v>
                </c:pt>
                <c:pt idx="112">
                  <c:v>-5.2208689039210654E-12</c:v>
                </c:pt>
                <c:pt idx="113">
                  <c:v>-5.4899162670895987E-12</c:v>
                </c:pt>
                <c:pt idx="114">
                  <c:v>-5.75896363025814E-12</c:v>
                </c:pt>
                <c:pt idx="115">
                  <c:v>-6.1437302894131648E-12</c:v>
                </c:pt>
                <c:pt idx="116">
                  <c:v>-6.5545337901651659E-12</c:v>
                </c:pt>
                <c:pt idx="117">
                  <c:v>-6.8544396322634687E-12</c:v>
                </c:pt>
                <c:pt idx="118">
                  <c:v>-7.3848197388682119E-12</c:v>
                </c:pt>
                <c:pt idx="119">
                  <c:v>-7.7184770422959402E-12</c:v>
                </c:pt>
                <c:pt idx="120">
                  <c:v>-8.2392138742351922E-12</c:v>
                </c:pt>
                <c:pt idx="121">
                  <c:v>-8.6799115264504733E-12</c:v>
                </c:pt>
                <c:pt idx="122">
                  <c:v>-9.1832904639918089E-12</c:v>
                </c:pt>
                <c:pt idx="123">
                  <c:v>-9.6914910388659427E-12</c:v>
                </c:pt>
                <c:pt idx="124">
                  <c:v>-1.0323125529459074E-11</c:v>
                </c:pt>
                <c:pt idx="125">
                  <c:v>-1.0983689844048886E-11</c:v>
                </c:pt>
                <c:pt idx="126">
                  <c:v>-1.16027880775769E-11</c:v>
                </c:pt>
                <c:pt idx="127">
                  <c:v>-1.2284567596431012E-11</c:v>
                </c:pt>
                <c:pt idx="128">
                  <c:v>-1.3078209101405527E-11</c:v>
                </c:pt>
                <c:pt idx="129">
                  <c:v>-1.3858350021848344E-11</c:v>
                </c:pt>
                <c:pt idx="130">
                  <c:v>-1.4595096206296263E-11</c:v>
                </c:pt>
                <c:pt idx="131">
                  <c:v>-1.5481313148060269E-11</c:v>
                </c:pt>
                <c:pt idx="132">
                  <c:v>-1.6402245878620348E-11</c:v>
                </c:pt>
                <c:pt idx="133">
                  <c:v>-1.7454327144632034E-11</c:v>
                </c:pt>
                <c:pt idx="134">
                  <c:v>-1.8373331220259215E-11</c:v>
                </c:pt>
                <c:pt idx="135">
                  <c:v>-1.9535345817458461E-11</c:v>
                </c:pt>
                <c:pt idx="136">
                  <c:v>-2.0700253397057526E-11</c:v>
                </c:pt>
                <c:pt idx="137">
                  <c:v>-2.1809229983596519E-11</c:v>
                </c:pt>
                <c:pt idx="138">
                  <c:v>-2.3191111243170961E-11</c:v>
                </c:pt>
                <c:pt idx="139">
                  <c:v>-2.448909601315525E-11</c:v>
                </c:pt>
                <c:pt idx="140">
                  <c:v>-2.6024305339912549E-11</c:v>
                </c:pt>
                <c:pt idx="141">
                  <c:v>-2.7529620515206867E-11</c:v>
                </c:pt>
                <c:pt idx="142">
                  <c:v>-2.9134261419556771E-11</c:v>
                </c:pt>
                <c:pt idx="143">
                  <c:v>-3.0882587116423921E-11</c:v>
                </c:pt>
                <c:pt idx="144">
                  <c:v>-3.280449175727167E-11</c:v>
                </c:pt>
                <c:pt idx="145">
                  <c:v>-3.4710002831188371E-11</c:v>
                </c:pt>
                <c:pt idx="146">
                  <c:v>-3.6781378229353353E-11</c:v>
                </c:pt>
                <c:pt idx="147">
                  <c:v>-3.8893255381114258E-11</c:v>
                </c:pt>
                <c:pt idx="148">
                  <c:v>-4.1180640131789195E-11</c:v>
                </c:pt>
                <c:pt idx="149">
                  <c:v>-4.3573136576319569E-11</c:v>
                </c:pt>
                <c:pt idx="150">
                  <c:v>-4.6186464010692478E-11</c:v>
                </c:pt>
                <c:pt idx="151">
                  <c:v>-4.8927082670651934E-11</c:v>
                </c:pt>
                <c:pt idx="152">
                  <c:v>-5.1879853373255233E-11</c:v>
                </c:pt>
                <c:pt idx="153">
                  <c:v>-5.4863482554789435E-11</c:v>
                </c:pt>
                <c:pt idx="154">
                  <c:v>-5.8173054420021845E-11</c:v>
                </c:pt>
                <c:pt idx="155">
                  <c:v>-6.1576166049511858E-11</c:v>
                </c:pt>
                <c:pt idx="156">
                  <c:v>-6.52820765035032E-11</c:v>
                </c:pt>
                <c:pt idx="157">
                  <c:v>-6.9147100989478691E-11</c:v>
                </c:pt>
                <c:pt idx="158">
                  <c:v>-7.3243564067430626E-11</c:v>
                </c:pt>
                <c:pt idx="159">
                  <c:v>-7.7564715445093431E-11</c:v>
                </c:pt>
                <c:pt idx="160">
                  <c:v>-8.2193487284591767E-11</c:v>
                </c:pt>
                <c:pt idx="161">
                  <c:v>-8.6979444501142342E-11</c:v>
                </c:pt>
                <c:pt idx="162">
                  <c:v>-9.2198384750182557E-11</c:v>
                </c:pt>
                <c:pt idx="163">
                  <c:v>-9.7648763591201296E-11</c:v>
                </c:pt>
                <c:pt idx="164">
                  <c:v>-1.0345980090471867E-10</c:v>
                </c:pt>
                <c:pt idx="165">
                  <c:v>-1.0955627914834333E-10</c:v>
                </c:pt>
                <c:pt idx="166">
                  <c:v>-1.1607899013219447E-10</c:v>
                </c:pt>
                <c:pt idx="167">
                  <c:v>-1.2294789467654806E-10</c:v>
                </c:pt>
                <c:pt idx="168">
                  <c:v>-1.3021410213713296E-10</c:v>
                </c:pt>
                <c:pt idx="169">
                  <c:v>-1.3789979204568128E-10</c:v>
                </c:pt>
                <c:pt idx="170">
                  <c:v>-1.4606764568752114E-10</c:v>
                </c:pt>
                <c:pt idx="171">
                  <c:v>-1.5473791393945188E-10</c:v>
                </c:pt>
                <c:pt idx="172">
                  <c:v>-1.6390384650920901E-10</c:v>
                </c:pt>
                <c:pt idx="173">
                  <c:v>-1.7362233871732183E-10</c:v>
                </c:pt>
                <c:pt idx="174">
                  <c:v>-1.83889533253926E-10</c:v>
                </c:pt>
                <c:pt idx="175">
                  <c:v>-1.9490022426727151E-10</c:v>
                </c:pt>
                <c:pt idx="176">
                  <c:v>-2.0647890415844436E-10</c:v>
                </c:pt>
                <c:pt idx="177">
                  <c:v>-2.186303945647797E-10</c:v>
                </c:pt>
                <c:pt idx="178">
                  <c:v>-2.3152441712039782E-10</c:v>
                </c:pt>
                <c:pt idx="179">
                  <c:v>-2.4539048176234819E-10</c:v>
                </c:pt>
                <c:pt idx="180">
                  <c:v>-2.5987564463786645E-10</c:v>
                </c:pt>
                <c:pt idx="181">
                  <c:v>-2.7520170106426988E-10</c:v>
                </c:pt>
                <c:pt idx="182">
                  <c:v>-2.9156537384474651E-10</c:v>
                </c:pt>
                <c:pt idx="183">
                  <c:v>-3.0881912087691421E-10</c:v>
                </c:pt>
                <c:pt idx="184">
                  <c:v>-3.2707383981943612E-10</c:v>
                </c:pt>
                <c:pt idx="185">
                  <c:v>-3.4645778622537535E-10</c:v>
                </c:pt>
                <c:pt idx="186">
                  <c:v>-3.6702014079553557E-10</c:v>
                </c:pt>
                <c:pt idx="187">
                  <c:v>-3.8877343978699108E-10</c:v>
                </c:pt>
                <c:pt idx="188">
                  <c:v>-4.1178711477734583E-10</c:v>
                </c:pt>
                <c:pt idx="189">
                  <c:v>-4.3627331780926223E-10</c:v>
                </c:pt>
                <c:pt idx="190">
                  <c:v>-4.6212211555155991E-10</c:v>
                </c:pt>
                <c:pt idx="191">
                  <c:v>-4.8948780039890811E-10</c:v>
                </c:pt>
                <c:pt idx="192">
                  <c:v>-5.1851598579877956E-10</c:v>
                </c:pt>
                <c:pt idx="193">
                  <c:v>-5.4926356707172108E-10</c:v>
                </c:pt>
                <c:pt idx="194">
                  <c:v>-5.8173633018255058E-10</c:v>
                </c:pt>
                <c:pt idx="195">
                  <c:v>-6.1619464354727546E-10</c:v>
                </c:pt>
                <c:pt idx="196">
                  <c:v>-6.5271565336324922E-10</c:v>
                </c:pt>
                <c:pt idx="197">
                  <c:v>-6.9134082571156296E-10</c:v>
                </c:pt>
                <c:pt idx="198">
                  <c:v>-7.3240092491330057E-10</c:v>
                </c:pt>
                <c:pt idx="199">
                  <c:v>-7.757522661759671E-10</c:v>
                </c:pt>
                <c:pt idx="200">
                  <c:v>-8.2175261498972233E-10</c:v>
                </c:pt>
                <c:pt idx="201">
                  <c:v>-8.7044536609060709E-10</c:v>
                </c:pt>
                <c:pt idx="202">
                  <c:v>-9.22040742866398E-10</c:v>
                </c:pt>
                <c:pt idx="203">
                  <c:v>-9.7665735759554606E-10</c:v>
                </c:pt>
                <c:pt idx="204">
                  <c:v>-1.034595116120242E-9</c:v>
                </c:pt>
                <c:pt idx="205">
                  <c:v>-1.0958636617152189E-9</c:v>
                </c:pt>
                <c:pt idx="206">
                  <c:v>-1.1608255815080199E-9</c:v>
                </c:pt>
                <c:pt idx="207">
                  <c:v>-1.2295541643861964E-9</c:v>
                </c:pt>
                <c:pt idx="208">
                  <c:v>-1.3024312840266502E-9</c:v>
                </c:pt>
                <c:pt idx="209">
                  <c:v>-1.3796671638172274E-9</c:v>
                </c:pt>
                <c:pt idx="210">
                  <c:v>-1.4613630581420494E-9</c:v>
                </c:pt>
                <c:pt idx="211">
                  <c:v>-1.5479596646535358E-9</c:v>
                </c:pt>
                <c:pt idx="212">
                  <c:v>-1.6397559248665208E-9</c:v>
                </c:pt>
                <c:pt idx="213">
                  <c:v>-1.7369234890702503E-9</c:v>
                </c:pt>
                <c:pt idx="214">
                  <c:v>-1.8398693034558762E-9</c:v>
                </c:pt>
                <c:pt idx="215">
                  <c:v>-1.9488682013516329E-9</c:v>
                </c:pt>
                <c:pt idx="216">
                  <c:v>-2.06431555701913E-9</c:v>
                </c:pt>
                <c:pt idx="217">
                  <c:v>-2.1867369289280277E-9</c:v>
                </c:pt>
                <c:pt idx="218">
                  <c:v>-2.3163001100578458E-9</c:v>
                </c:pt>
                <c:pt idx="219">
                  <c:v>-2.453559588702329E-9</c:v>
                </c:pt>
                <c:pt idx="220">
                  <c:v>-2.5989174894155152E-9</c:v>
                </c:pt>
                <c:pt idx="221">
                  <c:v>-2.7529659092624622E-9</c:v>
                </c:pt>
                <c:pt idx="222">
                  <c:v>-2.9161465102234625E-9</c:v>
                </c:pt>
                <c:pt idx="223">
                  <c:v>-3.0889192765007396E-9</c:v>
                </c:pt>
                <c:pt idx="224">
                  <c:v>-3.2720527770859987E-9</c:v>
                </c:pt>
                <c:pt idx="225">
                  <c:v>-3.4659279213293356E-9</c:v>
                </c:pt>
                <c:pt idx="226">
                  <c:v>-3.6713653519058532E-9</c:v>
                </c:pt>
                <c:pt idx="227">
                  <c:v>-3.8889398079866951E-9</c:v>
                </c:pt>
                <c:pt idx="228">
                  <c:v>-4.1193726065180972E-9</c:v>
                </c:pt>
                <c:pt idx="229">
                  <c:v>-4.3635760012849009E-9</c:v>
                </c:pt>
                <c:pt idx="230">
                  <c:v>-4.6221420893530463E-9</c:v>
                </c:pt>
                <c:pt idx="231">
                  <c:v>-4.8961036654410769E-9</c:v>
                </c:pt>
                <c:pt idx="232">
                  <c:v>-5.1863440535103384E-9</c:v>
                </c:pt>
                <c:pt idx="233">
                  <c:v>-5.4936385728460635E-9</c:v>
                </c:pt>
                <c:pt idx="234">
                  <c:v>-5.8191955257664612E-9</c:v>
                </c:pt>
                <c:pt idx="235">
                  <c:v>-6.1641142455862385E-9</c:v>
                </c:pt>
                <c:pt idx="236">
                  <c:v>-6.5295181738070793E-9</c:v>
                </c:pt>
                <c:pt idx="237">
                  <c:v>-6.9164420338040038E-9</c:v>
                </c:pt>
                <c:pt idx="238">
                  <c:v>-7.3263843904641765E-9</c:v>
                </c:pt>
                <c:pt idx="239">
                  <c:v>-7.7606605864564099E-9</c:v>
                </c:pt>
                <c:pt idx="240">
                  <c:v>-8.2206332164958858E-9</c:v>
                </c:pt>
                <c:pt idx="241">
                  <c:v>-8.7079493519012057E-9</c:v>
                </c:pt>
                <c:pt idx="242">
                  <c:v>-9.2241258797834767E-9</c:v>
                </c:pt>
                <c:pt idx="243">
                  <c:v>-9.7708195147372407E-9</c:v>
                </c:pt>
                <c:pt idx="244">
                  <c:v>-1.0349928053224702E-8</c:v>
                </c:pt>
                <c:pt idx="245">
                  <c:v>-1.0963359899311059E-8</c:v>
                </c:pt>
                <c:pt idx="246">
                  <c:v>-1.1613279968168892E-8</c:v>
                </c:pt>
                <c:pt idx="247">
                  <c:v>-1.2301595699537935E-8</c:v>
                </c:pt>
                <c:pt idx="248">
                  <c:v>-1.303073526999174E-8</c:v>
                </c:pt>
                <c:pt idx="249">
                  <c:v>-1.3803177001133566E-8</c:v>
                </c:pt>
                <c:pt idx="250">
                  <c:v>-1.4621442609304248E-8</c:v>
                </c:pt>
                <c:pt idx="251">
                  <c:v>-1.5488118420786643E-8</c:v>
                </c:pt>
                <c:pt idx="252">
                  <c:v>-1.6406262317997462E-8</c:v>
                </c:pt>
                <c:pt idx="253">
                  <c:v>-1.7378835750608735E-8</c:v>
                </c:pt>
                <c:pt idx="254">
                  <c:v>-1.8408979533203961E-8</c:v>
                </c:pt>
                <c:pt idx="255">
                  <c:v>-1.9500236604923699E-8</c:v>
                </c:pt>
                <c:pt idx="256">
                  <c:v>-2.0656315769236165E-8</c:v>
                </c:pt>
                <c:pt idx="257">
                  <c:v>-2.1880765751253096E-8</c:v>
                </c:pt>
                <c:pt idx="258">
                  <c:v>-2.3177960740403362E-8</c:v>
                </c:pt>
                <c:pt idx="259">
                  <c:v>-2.4552045416182516E-8</c:v>
                </c:pt>
                <c:pt idx="260">
                  <c:v>-2.6007589726504733E-8</c:v>
                </c:pt>
                <c:pt idx="261">
                  <c:v>-2.7549479918699486E-8</c:v>
                </c:pt>
                <c:pt idx="262">
                  <c:v>-2.9182775819046755E-8</c:v>
                </c:pt>
                <c:pt idx="263">
                  <c:v>-3.0912854517570747E-8</c:v>
                </c:pt>
                <c:pt idx="264">
                  <c:v>-3.2745617698446852E-8</c:v>
                </c:pt>
                <c:pt idx="265">
                  <c:v>-3.4687167625972775E-8</c:v>
                </c:pt>
                <c:pt idx="266">
                  <c:v>-3.6743679853343397E-8</c:v>
                </c:pt>
                <c:pt idx="267">
                  <c:v>-3.8922322226731397E-8</c:v>
                </c:pt>
                <c:pt idx="268">
                  <c:v>-4.1230061047880101E-8</c:v>
                </c:pt>
                <c:pt idx="269">
                  <c:v>-4.3674707369410777E-8</c:v>
                </c:pt>
                <c:pt idx="270">
                  <c:v>-4.6264392400680309E-8</c:v>
                </c:pt>
                <c:pt idx="271">
                  <c:v>-4.9007717942868588E-8</c:v>
                </c:pt>
                <c:pt idx="272">
                  <c:v>-5.1913686957402766E-8</c:v>
                </c:pt>
                <c:pt idx="273">
                  <c:v>-5.4992042044902322E-8</c:v>
                </c:pt>
                <c:pt idx="274">
                  <c:v>-5.8253144904248162E-8</c:v>
                </c:pt>
                <c:pt idx="275">
                  <c:v>-6.170757227937441E-8</c:v>
                </c:pt>
                <c:pt idx="276">
                  <c:v>-6.5366894171542494E-8</c:v>
                </c:pt>
                <c:pt idx="277">
                  <c:v>-6.9243377790811173E-8</c:v>
                </c:pt>
                <c:pt idx="278">
                  <c:v>-7.3349866050779224E-8</c:v>
                </c:pt>
                <c:pt idx="279">
                  <c:v>-7.7699994542271888E-8</c:v>
                </c:pt>
                <c:pt idx="280">
                  <c:v>-8.2308211784223505E-8</c:v>
                </c:pt>
                <c:pt idx="281">
                  <c:v>-8.7189857334209303E-8</c:v>
                </c:pt>
                <c:pt idx="282">
                  <c:v>-9.2361242791960447E-8</c:v>
                </c:pt>
                <c:pt idx="283">
                  <c:v>-9.7839486899373531E-8</c:v>
                </c:pt>
                <c:pt idx="284">
                  <c:v>-1.0364275469373336E-7</c:v>
                </c:pt>
                <c:pt idx="285">
                  <c:v>-1.0979048412468041E-7</c:v>
                </c:pt>
                <c:pt idx="286">
                  <c:v>-1.163030311817101E-7</c:v>
                </c:pt>
                <c:pt idx="287">
                  <c:v>-1.2320218291640388E-7</c:v>
                </c:pt>
                <c:pt idx="288">
                  <c:v>-1.3051081896349818E-7</c:v>
                </c:pt>
                <c:pt idx="289">
                  <c:v>-1.3825322591165831E-7</c:v>
                </c:pt>
                <c:pt idx="290">
                  <c:v>-1.4645528149004552E-7</c:v>
                </c:pt>
                <c:pt idx="291">
                  <c:v>-1.5514423566599851E-7</c:v>
                </c:pt>
                <c:pt idx="292">
                  <c:v>-1.6434902115850483E-7</c:v>
                </c:pt>
                <c:pt idx="293">
                  <c:v>-1.7410026886746597E-7</c:v>
                </c:pt>
                <c:pt idx="294">
                  <c:v>-1.8443052581173705E-7</c:v>
                </c:pt>
                <c:pt idx="295">
                  <c:v>-1.9537419051921705E-7</c:v>
                </c:pt>
                <c:pt idx="296">
                  <c:v>-2.0696767889121159E-7</c:v>
                </c:pt>
                <c:pt idx="297">
                  <c:v>-2.192496353901928E-7</c:v>
                </c:pt>
                <c:pt idx="298">
                  <c:v>-2.3226088964510671E-7</c:v>
                </c:pt>
                <c:pt idx="299">
                  <c:v>-2.4604516233914774E-7</c:v>
                </c:pt>
                <c:pt idx="300">
                  <c:v>-2.606479485185782E-7</c:v>
                </c:pt>
                <c:pt idx="301">
                  <c:v>-2.7611818395069976E-7</c:v>
                </c:pt>
                <c:pt idx="302">
                  <c:v>-2.9250756141573252E-7</c:v>
                </c:pt>
                <c:pt idx="303">
                  <c:v>-3.098705885665433E-7</c:v>
                </c:pt>
                <c:pt idx="304">
                  <c:v>-3.2826506430651814E-7</c:v>
                </c:pt>
                <c:pt idx="305">
                  <c:v>-3.477526506358724E-7</c:v>
                </c:pt>
                <c:pt idx="306">
                  <c:v>-3.6839826319678247E-7</c:v>
                </c:pt>
                <c:pt idx="307">
                  <c:v>-3.9027076848229648E-7</c:v>
                </c:pt>
                <c:pt idx="308">
                  <c:v>-4.1344326349145419E-7</c:v>
                </c:pt>
                <c:pt idx="309">
                  <c:v>-4.3799312394582284E-7</c:v>
                </c:pt>
                <c:pt idx="310">
                  <c:v>-4.6400233794699462E-7</c:v>
                </c:pt>
                <c:pt idx="311">
                  <c:v>-4.9155781070428284E-7</c:v>
                </c:pt>
                <c:pt idx="312">
                  <c:v>-5.2075151786302244E-7</c:v>
                </c:pt>
                <c:pt idx="313">
                  <c:v>-5.5168119596332922E-7</c:v>
                </c:pt>
                <c:pt idx="314">
                  <c:v>-5.844502161134804E-7</c:v>
                </c:pt>
                <c:pt idx="315">
                  <c:v>-6.1916803915282395E-7</c:v>
                </c:pt>
                <c:pt idx="316">
                  <c:v>-6.5595100929369872E-7</c:v>
                </c:pt>
                <c:pt idx="317">
                  <c:v>-6.9492193946099628E-7</c:v>
                </c:pt>
                <c:pt idx="318">
                  <c:v>-7.3621151728216488E-7</c:v>
                </c:pt>
                <c:pt idx="319">
                  <c:v>-7.7995777952920934E-7</c:v>
                </c:pt>
                <c:pt idx="320">
                  <c:v>-8.2630734549419322E-7</c:v>
                </c:pt>
                <c:pt idx="321">
                  <c:v>-8.7541545556298444E-7</c:v>
                </c:pt>
                <c:pt idx="322">
                  <c:v>-9.2744661056514398E-7</c:v>
                </c:pt>
                <c:pt idx="323">
                  <c:v>-9.8257517447946201E-7</c:v>
                </c:pt>
                <c:pt idx="324">
                  <c:v>-1.0409861796483891E-6</c:v>
                </c:pt>
                <c:pt idx="325">
                  <c:v>-1.1028752640977623E-6</c:v>
                </c:pt>
                <c:pt idx="326">
                  <c:v>-1.1684502472492167E-6</c:v>
                </c:pt>
                <c:pt idx="327">
                  <c:v>-1.2379312080320134E-6</c:v>
                </c:pt>
                <c:pt idx="328">
                  <c:v>-1.3115514019600251E-6</c:v>
                </c:pt>
                <c:pt idx="329">
                  <c:v>-1.389558262105416E-6</c:v>
                </c:pt>
                <c:pt idx="330">
                  <c:v>-1.4722136440396761E-6</c:v>
                </c:pt>
                <c:pt idx="331">
                  <c:v>-1.5597955201592972E-6</c:v>
                </c:pt>
                <c:pt idx="332">
                  <c:v>-1.652598678825619E-6</c:v>
                </c:pt>
                <c:pt idx="333">
                  <c:v>-1.7509348227288248E-6</c:v>
                </c:pt>
                <c:pt idx="334">
                  <c:v>-1.8551352844375032E-6</c:v>
                </c:pt>
                <c:pt idx="335">
                  <c:v>-1.9655509251475286E-6</c:v>
                </c:pt>
                <c:pt idx="336">
                  <c:v>-2.0825535850345359E-6</c:v>
                </c:pt>
                <c:pt idx="337">
                  <c:v>-2.2065376608981334E-6</c:v>
                </c:pt>
                <c:pt idx="338">
                  <c:v>-2.3379212884322987E-6</c:v>
                </c:pt>
                <c:pt idx="339">
                  <c:v>-2.4771476730028265E-6</c:v>
                </c:pt>
                <c:pt idx="340">
                  <c:v>-2.6246868138711501E-6</c:v>
                </c:pt>
                <c:pt idx="341">
                  <c:v>-2.7810368272585712E-6</c:v>
                </c:pt>
                <c:pt idx="342">
                  <c:v>-2.9467263533157437E-6</c:v>
                </c:pt>
                <c:pt idx="343">
                  <c:v>-3.1223153353078253E-6</c:v>
                </c:pt>
                <c:pt idx="344">
                  <c:v>-3.3083978817486837E-6</c:v>
                </c:pt>
                <c:pt idx="345">
                  <c:v>-3.5056038729815448E-6</c:v>
                </c:pt>
                <c:pt idx="346">
                  <c:v>-3.7146011830021097E-6</c:v>
                </c:pt>
                <c:pt idx="347">
                  <c:v>-3.9360982166184041E-6</c:v>
                </c:pt>
                <c:pt idx="348">
                  <c:v>-4.170846176600541E-6</c:v>
                </c:pt>
                <c:pt idx="349">
                  <c:v>-4.4196416596681917E-6</c:v>
                </c:pt>
                <c:pt idx="350">
                  <c:v>-4.6833296632839206E-6</c:v>
                </c:pt>
                <c:pt idx="351">
                  <c:v>-4.9628062539698424E-6</c:v>
                </c:pt>
                <c:pt idx="352">
                  <c:v>-5.2590217418991678E-6</c:v>
                </c:pt>
                <c:pt idx="353">
                  <c:v>-5.5729844466239257E-6</c:v>
                </c:pt>
                <c:pt idx="354">
                  <c:v>-5.9057635871962902E-6</c:v>
                </c:pt>
                <c:pt idx="355">
                  <c:v>-6.2584937026824177E-6</c:v>
                </c:pt>
                <c:pt idx="356">
                  <c:v>-6.6323780234917228E-6</c:v>
                </c:pt>
                <c:pt idx="357">
                  <c:v>-7.0286930799440302E-6</c:v>
                </c:pt>
                <c:pt idx="358">
                  <c:v>-7.4487929926140173E-6</c:v>
                </c:pt>
                <c:pt idx="359">
                  <c:v>-7.8941150028080401E-6</c:v>
                </c:pt>
                <c:pt idx="360">
                  <c:v>-8.366183524732772E-6</c:v>
                </c:pt>
                <c:pt idx="361">
                  <c:v>-8.8666160453246902E-6</c:v>
                </c:pt>
                <c:pt idx="362">
                  <c:v>-9.3971291330577133E-6</c:v>
                </c:pt>
                <c:pt idx="363">
                  <c:v>-9.9595441507120527E-6</c:v>
                </c:pt>
                <c:pt idx="364">
                  <c:v>-1.0555794093525693E-5</c:v>
                </c:pt>
                <c:pt idx="365">
                  <c:v>-1.1187930393607165E-5</c:v>
                </c:pt>
                <c:pt idx="366">
                  <c:v>-1.1858130127451999E-5</c:v>
                </c:pt>
                <c:pt idx="367">
                  <c:v>-1.2568704319917112E-5</c:v>
                </c:pt>
                <c:pt idx="368">
                  <c:v>-1.3322105905876776E-5</c:v>
                </c:pt>
                <c:pt idx="369">
                  <c:v>-1.4120938591617856E-5</c:v>
                </c:pt>
                <c:pt idx="370">
                  <c:v>-1.4967966681551512E-5</c:v>
                </c:pt>
                <c:pt idx="371">
                  <c:v>-1.5866124633010289E-5</c:v>
                </c:pt>
                <c:pt idx="372">
                  <c:v>-1.68185282880429E-5</c:v>
                </c:pt>
                <c:pt idx="373">
                  <c:v>-1.7828485932627415E-5</c:v>
                </c:pt>
                <c:pt idx="374">
                  <c:v>-1.8899510541082534E-5</c:v>
                </c:pt>
                <c:pt idx="375">
                  <c:v>-2.0035332677229481E-5</c:v>
                </c:pt>
                <c:pt idx="376">
                  <c:v>-2.1239914521938553E-5</c:v>
                </c:pt>
                <c:pt idx="377">
                  <c:v>-2.2517463971125461E-5</c:v>
                </c:pt>
                <c:pt idx="378">
                  <c:v>-2.3872450882335121E-5</c:v>
                </c:pt>
                <c:pt idx="379">
                  <c:v>-2.5309623525832133E-5</c:v>
                </c:pt>
                <c:pt idx="380">
                  <c:v>-2.6834026109067878E-5</c:v>
                </c:pt>
                <c:pt idx="381">
                  <c:v>-2.8451017716871606E-5</c:v>
                </c:pt>
                <c:pt idx="382">
                  <c:v>-3.016629316979365E-5</c:v>
                </c:pt>
                <c:pt idx="383">
                  <c:v>-3.1985903426431781E-5</c:v>
                </c:pt>
                <c:pt idx="384">
                  <c:v>-3.391627960405217E-5</c:v>
                </c:pt>
                <c:pt idx="385">
                  <c:v>-3.5964256632907325E-5</c:v>
                </c:pt>
                <c:pt idx="386">
                  <c:v>-3.8137099888569161E-5</c:v>
                </c:pt>
                <c:pt idx="387">
                  <c:v>-4.0442532722236695E-5</c:v>
                </c:pt>
                <c:pt idx="388">
                  <c:v>-4.2888766408828511E-5</c:v>
                </c:pt>
                <c:pt idx="389">
                  <c:v>-4.5484532036508173E-5</c:v>
                </c:pt>
                <c:pt idx="390">
                  <c:v>-4.8239113607673491E-5</c:v>
                </c:pt>
                <c:pt idx="391">
                  <c:v>-5.1162385664891254E-5</c:v>
                </c:pt>
                <c:pt idx="392">
                  <c:v>-5.4264850424395348E-5</c:v>
                </c:pt>
                <c:pt idx="393">
                  <c:v>-5.7557680300586973E-5</c:v>
                </c:pt>
                <c:pt idx="394">
                  <c:v>-6.1052761503306468E-5</c:v>
                </c:pt>
                <c:pt idx="395">
                  <c:v>-6.4762741281739375E-5</c:v>
                </c:pt>
                <c:pt idx="396">
                  <c:v>-6.8701078476542706E-5</c:v>
                </c:pt>
                <c:pt idx="397">
                  <c:v>-7.2882097968511204E-5</c:v>
                </c:pt>
                <c:pt idx="398">
                  <c:v>-7.732104744235892E-5</c:v>
                </c:pt>
                <c:pt idx="399">
                  <c:v>-8.2034160420452104E-5</c:v>
                </c:pt>
                <c:pt idx="400">
                  <c:v>-8.7038721578113154E-5</c:v>
                </c:pt>
                <c:pt idx="401">
                  <c:v>-9.2353137983880522E-5</c:v>
                </c:pt>
                <c:pt idx="402">
                  <c:v>-9.7997015085486385E-5</c:v>
                </c:pt>
                <c:pt idx="403">
                  <c:v>-1.0399123766254617E-4</c:v>
                </c:pt>
                <c:pt idx="404">
                  <c:v>-1.1035805752727793E-4</c:v>
                </c:pt>
                <c:pt idx="405">
                  <c:v>-1.1712118630515717E-4</c:v>
                </c:pt>
                <c:pt idx="406">
                  <c:v>-1.2430589644720711E-4</c:v>
                </c:pt>
                <c:pt idx="407">
                  <c:v>-1.3193912803731352E-4</c:v>
                </c:pt>
                <c:pt idx="408">
                  <c:v>-1.4004960432646859E-4</c:v>
                </c:pt>
                <c:pt idx="409">
                  <c:v>-1.4866795592680118E-4</c:v>
                </c:pt>
                <c:pt idx="410">
                  <c:v>-1.5782685290396646E-4</c:v>
                </c:pt>
                <c:pt idx="411">
                  <c:v>-1.6756114904715341E-4</c:v>
                </c:pt>
                <c:pt idx="412">
                  <c:v>-1.7790803367006717E-4</c:v>
                </c:pt>
                <c:pt idx="413">
                  <c:v>-1.8890719784241461E-4</c:v>
                </c:pt>
                <c:pt idx="414">
                  <c:v>-2.0060101155201953E-4</c:v>
                </c:pt>
                <c:pt idx="415">
                  <c:v>-2.1303471440016603E-4</c:v>
                </c:pt>
                <c:pt idx="416">
                  <c:v>-2.2625662139911333E-4</c:v>
                </c:pt>
                <c:pt idx="417">
                  <c:v>-2.4031834402326558E-4</c:v>
                </c:pt>
                <c:pt idx="418">
                  <c:v>-2.552750287033051E-4</c:v>
                </c:pt>
                <c:pt idx="419">
                  <c:v>-2.7118561392285121E-4</c:v>
                </c:pt>
                <c:pt idx="420">
                  <c:v>-2.8811310689128879E-4</c:v>
                </c:pt>
                <c:pt idx="421">
                  <c:v>-3.0612488247162557E-4</c:v>
                </c:pt>
                <c:pt idx="422">
                  <c:v>-3.2529300540310899E-4</c:v>
                </c:pt>
                <c:pt idx="423">
                  <c:v>-3.4569457892816161E-4</c:v>
                </c:pt>
                <c:pt idx="424">
                  <c:v>-3.6741212082932589E-4</c:v>
                </c:pt>
                <c:pt idx="425">
                  <c:v>-3.9053396916877918E-4</c:v>
                </c:pt>
                <c:pt idx="426">
                  <c:v>-4.1515472284907133E-4</c:v>
                </c:pt>
                <c:pt idx="427">
                  <c:v>-4.4137571659812717E-4</c:v>
                </c:pt>
                <c:pt idx="428">
                  <c:v>-4.6930553566811435E-4</c:v>
                </c:pt>
                <c:pt idx="429">
                  <c:v>-4.9906057431477972E-4</c:v>
                </c:pt>
                <c:pt idx="430">
                  <c:v>-5.3076563879087728E-4</c:v>
                </c:pt>
                <c:pt idx="431">
                  <c:v>-5.6455460352420868E-4</c:v>
                </c:pt>
                <c:pt idx="432">
                  <c:v>-6.0057112204742874E-4</c:v>
                </c:pt>
                <c:pt idx="433">
                  <c:v>-6.3896939841233933E-4</c:v>
                </c:pt>
                <c:pt idx="434">
                  <c:v>-6.799150263004886E-4</c:v>
                </c:pt>
                <c:pt idx="435">
                  <c:v>-7.2358590001078704E-4</c:v>
                </c:pt>
                <c:pt idx="436">
                  <c:v>-7.7017320654409679E-4</c:v>
                </c:pt>
                <c:pt idx="437">
                  <c:v>-8.1988250426164293E-4</c:v>
                </c:pt>
                <c:pt idx="438">
                  <c:v>-8.7293489903829196E-4</c:v>
                </c:pt>
                <c:pt idx="439">
                  <c:v>-9.2956832537118071E-4</c:v>
                </c:pt>
                <c:pt idx="440">
                  <c:v>-9.9003894389040306E-4</c:v>
                </c:pt>
                <c:pt idx="441">
                  <c:v>-1.0546226673020707E-3</c:v>
                </c:pt>
                <c:pt idx="442">
                  <c:v>-1.1236168269049749E-3</c:v>
                </c:pt>
                <c:pt idx="443">
                  <c:v>-1.1973419946758937E-3</c:v>
                </c:pt>
                <c:pt idx="444">
                  <c:v>-1.27614397690363E-3</c:v>
                </c:pt>
                <c:pt idx="445">
                  <c:v>-1.3603959969739235E-3</c:v>
                </c:pt>
                <c:pt idx="446">
                  <c:v>-1.4505010876894868E-3</c:v>
                </c:pt>
                <c:pt idx="447">
                  <c:v>-1.5468947150543081E-3</c:v>
                </c:pt>
                <c:pt idx="448">
                  <c:v>-1.650047658618049E-3</c:v>
                </c:pt>
                <c:pt idx="449">
                  <c:v>-1.7604691769103754E-3</c:v>
                </c:pt>
                <c:pt idx="450">
                  <c:v>-1.87871048705642E-3</c:v>
                </c:pt>
                <c:pt idx="451">
                  <c:v>-2.0053685974393831E-3</c:v>
                </c:pt>
                <c:pt idx="452">
                  <c:v>-2.1410905280939583E-3</c:v>
                </c:pt>
                <c:pt idx="453">
                  <c:v>-2.2865779674922908E-3</c:v>
                </c:pt>
                <c:pt idx="454">
                  <c:v>-2.4425924125563896E-3</c:v>
                </c:pt>
                <c:pt idx="455">
                  <c:v>-2.6099608499227087E-3</c:v>
                </c:pt>
                <c:pt idx="456">
                  <c:v>-2.7895820403337039E-3</c:v>
                </c:pt>
                <c:pt idx="457">
                  <c:v>-2.9824334798687077E-3</c:v>
                </c:pt>
                <c:pt idx="458">
                  <c:v>-3.1895791175109156E-3</c:v>
                </c:pt>
                <c:pt idx="459">
                  <c:v>-3.4121779214885124E-3</c:v>
                </c:pt>
                <c:pt idx="460">
                  <c:v>-3.6514934001329949E-3</c:v>
                </c:pt>
                <c:pt idx="461">
                  <c:v>-3.9089041939994774E-3</c:v>
                </c:pt>
                <c:pt idx="462">
                  <c:v>-4.1859158756990594E-3</c:v>
                </c:pt>
                <c:pt idx="463">
                  <c:v>-4.4841741126688973E-3</c:v>
                </c:pt>
                <c:pt idx="464">
                  <c:v>-4.8054793662946236E-3</c:v>
                </c:pt>
                <c:pt idx="465">
                  <c:v>-5.1518033316856771E-3</c:v>
                </c:pt>
                <c:pt idx="466">
                  <c:v>-5.5253073468397194E-3</c:v>
                </c:pt>
                <c:pt idx="467">
                  <c:v>-5.9283630387733247E-3</c:v>
                </c:pt>
                <c:pt idx="468">
                  <c:v>-6.3635755076131058E-3</c:v>
                </c:pt>
                <c:pt idx="469">
                  <c:v>-6.8338094044563241E-3</c:v>
                </c:pt>
                <c:pt idx="470">
                  <c:v>-7.3422183034984531E-3</c:v>
                </c:pt>
                <c:pt idx="471">
                  <c:v>-7.8922778400914474E-3</c:v>
                </c:pt>
                <c:pt idx="472">
                  <c:v>-8.4878231563447204E-3</c:v>
                </c:pt>
                <c:pt idx="473">
                  <c:v>-9.133091283309365E-3</c:v>
                </c:pt>
                <c:pt idx="474">
                  <c:v>-9.8327691941782046E-3</c:v>
                </c:pt>
                <c:pt idx="475">
                  <c:v>-1.0592048380231305E-2</c:v>
                </c:pt>
                <c:pt idx="476">
                  <c:v>-1.1416686949690514E-2</c:v>
                </c:pt>
                <c:pt idx="477">
                  <c:v>-1.2313080414834943E-2</c:v>
                </c:pt>
                <c:pt idx="478">
                  <c:v>-1.3288342539100348E-2</c:v>
                </c:pt>
                <c:pt idx="479">
                  <c:v>-1.4350397855103123E-2</c:v>
                </c:pt>
                <c:pt idx="480">
                  <c:v>-1.5508087754092948E-2</c:v>
                </c:pt>
                <c:pt idx="481">
                  <c:v>-1.6771292392873297E-2</c:v>
                </c:pt>
                <c:pt idx="482">
                  <c:v>-1.8151071077471541E-2</c:v>
                </c:pt>
                <c:pt idx="483">
                  <c:v>-1.9659824286476123E-2</c:v>
                </c:pt>
                <c:pt idx="484">
                  <c:v>-2.1311481100775825E-2</c:v>
                </c:pt>
                <c:pt idx="485">
                  <c:v>-2.3121716536339695E-2</c:v>
                </c:pt>
                <c:pt idx="486">
                  <c:v>-2.5108204172458869E-2</c:v>
                </c:pt>
                <c:pt idx="487">
                  <c:v>-2.7290910549626055E-2</c:v>
                </c:pt>
                <c:pt idx="488">
                  <c:v>-2.9692439147200374E-2</c:v>
                </c:pt>
                <c:pt idx="489">
                  <c:v>-3.2338433374411737E-2</c:v>
                </c:pt>
                <c:pt idx="490">
                  <c:v>-3.5258050025855088E-2</c:v>
                </c:pt>
                <c:pt idx="491">
                  <c:v>-3.8484517136043943E-2</c:v>
                </c:pt>
                <c:pt idx="492">
                  <c:v>-4.2055793248160986E-2</c:v>
                </c:pt>
                <c:pt idx="493">
                  <c:v>-4.6015348951765289E-2</c:v>
                </c:pt>
                <c:pt idx="494">
                  <c:v>-5.0413096347235044E-2</c:v>
                </c:pt>
                <c:pt idx="495">
                  <c:v>-5.5306498110901138E-2</c:v>
                </c:pt>
                <c:pt idx="496">
                  <c:v>-6.0761895427597953E-2</c:v>
                </c:pt>
                <c:pt idx="497">
                  <c:v>-6.6856103652338253E-2</c:v>
                </c:pt>
                <c:pt idx="498">
                  <c:v>-7.3678336769151795E-2</c:v>
                </c:pt>
                <c:pt idx="499">
                  <c:v>-8.1332537270217484E-2</c:v>
                </c:pt>
                <c:pt idx="500">
                  <c:v>-8.9940208037410929E-2</c:v>
                </c:pt>
                <c:pt idx="501">
                  <c:v>-9.9643868488238349E-2</c:v>
                </c:pt>
                <c:pt idx="502">
                  <c:v>-0.1106112904730505</c:v>
                </c:pt>
                <c:pt idx="503">
                  <c:v>-0.12304071257367134</c:v>
                </c:pt>
                <c:pt idx="504">
                  <c:v>-0.13716728779330761</c:v>
                </c:pt>
                <c:pt idx="505">
                  <c:v>-0.15327109351509108</c:v>
                </c:pt>
                <c:pt idx="506">
                  <c:v>-0.17168712992989732</c:v>
                </c:pt>
                <c:pt idx="507">
                  <c:v>-0.19281786190655492</c:v>
                </c:pt>
                <c:pt idx="508">
                  <c:v>-0.21714903036719851</c:v>
                </c:pt>
                <c:pt idx="509">
                  <c:v>-0.24526968745089939</c:v>
                </c:pt>
                <c:pt idx="510">
                  <c:v>-0.27789771518599243</c:v>
                </c:pt>
                <c:pt idx="511">
                  <c:v>-0.31591249733663018</c:v>
                </c:pt>
                <c:pt idx="512">
                  <c:v>-0.36039696529652887</c:v>
                </c:pt>
                <c:pt idx="513">
                  <c:v>-0.41269198039815491</c:v>
                </c:pt>
                <c:pt idx="514">
                  <c:v>-0.47446701117455015</c:v>
                </c:pt>
                <c:pt idx="515">
                  <c:v>-0.54781239695523165</c:v>
                </c:pt>
                <c:pt idx="516">
                  <c:v>-0.6353602584422311</c:v>
                </c:pt>
                <c:pt idx="517">
                  <c:v>-0.74044343220470132</c:v>
                </c:pt>
                <c:pt idx="518">
                  <c:v>-0.86730476954768698</c:v>
                </c:pt>
                <c:pt idx="519">
                  <c:v>-1.0213727884347363</c:v>
                </c:pt>
                <c:pt idx="520">
                  <c:v>-1.2096238647796236</c:v>
                </c:pt>
                <c:pt idx="521">
                  <c:v>-1.441055374614675</c:v>
                </c:pt>
                <c:pt idx="522">
                  <c:v>-1.7272971662355698</c:v>
                </c:pt>
                <c:pt idx="523">
                  <c:v>-2.0833878120005216</c:v>
                </c:pt>
                <c:pt idx="524">
                  <c:v>-2.5287325253655162</c:v>
                </c:pt>
                <c:pt idx="525">
                  <c:v>-3.0882341285129939</c:v>
                </c:pt>
                <c:pt idx="526">
                  <c:v>-3.7935383058979029</c:v>
                </c:pt>
                <c:pt idx="527">
                  <c:v>-4.6842551537779658</c:v>
                </c:pt>
                <c:pt idx="528">
                  <c:v>-5.8089251807510669</c:v>
                </c:pt>
                <c:pt idx="529">
                  <c:v>-7.2254478106585216</c:v>
                </c:pt>
                <c:pt idx="530">
                  <c:v>-9.0008089248057139</c:v>
                </c:pt>
                <c:pt idx="531">
                  <c:v>-11.21040147939906</c:v>
                </c:pt>
                <c:pt idx="532">
                  <c:v>-13.938136101062796</c:v>
                </c:pt>
                <c:pt idx="533">
                  <c:v>-17.279790000436009</c:v>
                </c:pt>
                <c:pt idx="534">
                  <c:v>-21.353455654327462</c:v>
                </c:pt>
                <c:pt idx="535">
                  <c:v>-26.32298466460362</c:v>
                </c:pt>
                <c:pt idx="536">
                  <c:v>-32.445711972788274</c:v>
                </c:pt>
                <c:pt idx="537">
                  <c:v>-40.173734002872663</c:v>
                </c:pt>
                <c:pt idx="538">
                  <c:v>-50.404056389433187</c:v>
                </c:pt>
                <c:pt idx="539">
                  <c:v>-65.281596627408248</c:v>
                </c:pt>
                <c:pt idx="540">
                  <c:v>-92.426436799486964</c:v>
                </c:pt>
                <c:pt idx="541">
                  <c:v>-148.21446862617177</c:v>
                </c:pt>
                <c:pt idx="542">
                  <c:v>-80.265764876613446</c:v>
                </c:pt>
                <c:pt idx="543">
                  <c:v>-58.489759901864645</c:v>
                </c:pt>
                <c:pt idx="544">
                  <c:v>-45.055796601998225</c:v>
                </c:pt>
                <c:pt idx="545">
                  <c:v>-35.321764744039875</c:v>
                </c:pt>
                <c:pt idx="546">
                  <c:v>-27.746421437012899</c:v>
                </c:pt>
                <c:pt idx="547">
                  <c:v>-21.654639838921351</c:v>
                </c:pt>
                <c:pt idx="548">
                  <c:v>-16.708873915915611</c:v>
                </c:pt>
                <c:pt idx="549">
                  <c:v>-12.719381912728416</c:v>
                </c:pt>
                <c:pt idx="550">
                  <c:v>-9.5555580861393228</c:v>
                </c:pt>
                <c:pt idx="551">
                  <c:v>-7.1015441347788446</c:v>
                </c:pt>
                <c:pt idx="552">
                  <c:v>-5.2400056285716223</c:v>
                </c:pt>
                <c:pt idx="553">
                  <c:v>-3.8538752831783727</c:v>
                </c:pt>
                <c:pt idx="554">
                  <c:v>-2.8350105852393881</c:v>
                </c:pt>
                <c:pt idx="555">
                  <c:v>-2.0913918420751645</c:v>
                </c:pt>
                <c:pt idx="556">
                  <c:v>-1.5497878331846917</c:v>
                </c:pt>
                <c:pt idx="557">
                  <c:v>-1.154653071394655</c:v>
                </c:pt>
                <c:pt idx="558">
                  <c:v>-0.86515795181147448</c:v>
                </c:pt>
                <c:pt idx="559">
                  <c:v>-0.65183864722898444</c:v>
                </c:pt>
                <c:pt idx="560">
                  <c:v>-0.49362572946375816</c:v>
                </c:pt>
                <c:pt idx="561">
                  <c:v>-0.3754921668707718</c:v>
                </c:pt>
                <c:pt idx="562">
                  <c:v>-0.28670249123633551</c:v>
                </c:pt>
                <c:pt idx="563">
                  <c:v>-0.21955302991380843</c:v>
                </c:pt>
                <c:pt idx="564">
                  <c:v>-0.16848165777883062</c:v>
                </c:pt>
                <c:pt idx="565">
                  <c:v>-0.12944382876582433</c:v>
                </c:pt>
                <c:pt idx="566">
                  <c:v>-9.9476134835440627E-2</c:v>
                </c:pt>
                <c:pt idx="567">
                  <c:v>-7.6390459589858198E-2</c:v>
                </c:pt>
                <c:pt idx="568">
                  <c:v>-5.8558712893231168E-2</c:v>
                </c:pt>
                <c:pt idx="569">
                  <c:v>-4.4760423000681171E-2</c:v>
                </c:pt>
                <c:pt idx="570">
                  <c:v>-3.4074093761632319E-2</c:v>
                </c:pt>
                <c:pt idx="571">
                  <c:v>-2.5799190871287122E-2</c:v>
                </c:pt>
                <c:pt idx="572">
                  <c:v>-1.9399698631946807E-2</c:v>
                </c:pt>
                <c:pt idx="573">
                  <c:v>-1.4462973321511849E-2</c:v>
                </c:pt>
                <c:pt idx="574">
                  <c:v>-1.0669523321007056E-2</c:v>
                </c:pt>
                <c:pt idx="575">
                  <c:v>-7.7706527350824908E-3</c:v>
                </c:pt>
                <c:pt idx="576">
                  <c:v>-5.5718063679191616E-3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7AD-CB40-B45D-E9DE9FA3C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2959632"/>
        <c:axId val="623714752"/>
      </c:scatterChart>
      <c:scatterChart>
        <c:scatterStyle val="smoothMarker"/>
        <c:varyColors val="0"/>
        <c:ser>
          <c:idx val="1"/>
          <c:order val="1"/>
          <c:tx>
            <c:strRef>
              <c:f>Calc!$R$7</c:f>
              <c:strCache>
                <c:ptCount val="1"/>
                <c:pt idx="0">
                  <c:v> Ph</c:v>
                </c:pt>
              </c:strCache>
            </c:strRef>
          </c:tx>
          <c:spPr>
            <a:ln w="19050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Calc!$P$8:$P$584</c:f>
              <c:numCache>
                <c:formatCode>General</c:formatCode>
                <c:ptCount val="577"/>
                <c:pt idx="0">
                  <c:v>10</c:v>
                </c:pt>
                <c:pt idx="1">
                  <c:v>10.144952080687357</c:v>
                </c:pt>
                <c:pt idx="2">
                  <c:v>10.292005271944277</c:v>
                </c:pt>
                <c:pt idx="3">
                  <c:v>10.441190029805636</c:v>
                </c:pt>
                <c:pt idx="4">
                  <c:v>10.592537251772882</c:v>
                </c:pt>
                <c:pt idx="5">
                  <c:v>10.746078283213167</c:v>
                </c:pt>
                <c:pt idx="6">
                  <c:v>10.901844923851277</c:v>
                </c:pt>
                <c:pt idx="7">
                  <c:v>11.059869434355585</c:v>
                </c:pt>
                <c:pt idx="8">
                  <c:v>11.220184543019634</c:v>
                </c:pt>
                <c:pt idx="9">
                  <c:v>11.382823452540309</c:v>
                </c:pt>
                <c:pt idx="10">
                  <c:v>11.547819846894582</c:v>
                </c:pt>
                <c:pt idx="11">
                  <c:v>11.715207898315597</c:v>
                </c:pt>
                <c:pt idx="12">
                  <c:v>11.885022274370181</c:v>
                </c:pt>
                <c:pt idx="13">
                  <c:v>12.05729814513874</c:v>
                </c:pt>
                <c:pt idx="14">
                  <c:v>12.232071190499312</c:v>
                </c:pt>
                <c:pt idx="15">
                  <c:v>12.40937760751719</c:v>
                </c:pt>
                <c:pt idx="16">
                  <c:v>12.589254117941664</c:v>
                </c:pt>
                <c:pt idx="17">
                  <c:v>12.771737975811421</c:v>
                </c:pt>
                <c:pt idx="18">
                  <c:v>12.956866975170186</c:v>
                </c:pt>
                <c:pt idx="19">
                  <c:v>13.144679457894211</c:v>
                </c:pt>
                <c:pt idx="20">
                  <c:v>13.335214321633231</c:v>
                </c:pt>
                <c:pt idx="21">
                  <c:v>13.528511027866504</c:v>
                </c:pt>
                <c:pt idx="22">
                  <c:v>13.724609610075607</c:v>
                </c:pt>
                <c:pt idx="23">
                  <c:v>13.923550682035842</c:v>
                </c:pt>
                <c:pt idx="24">
                  <c:v>14.125375446227528</c:v>
                </c:pt>
                <c:pt idx="25">
                  <c:v>14.330125702369624</c:v>
                </c:pt>
                <c:pt idx="26">
                  <c:v>14.537843856076616</c:v>
                </c:pt>
                <c:pt idx="27">
                  <c:v>14.748572927641241</c:v>
                </c:pt>
                <c:pt idx="28">
                  <c:v>14.962356560944331</c:v>
                </c:pt>
                <c:pt idx="29">
                  <c:v>15.179239032493834</c:v>
                </c:pt>
                <c:pt idx="30">
                  <c:v>15.399265260594913</c:v>
                </c:pt>
                <c:pt idx="31">
                  <c:v>15.622480814652896</c:v>
                </c:pt>
                <c:pt idx="32">
                  <c:v>15.848931924611124</c:v>
                </c:pt>
                <c:pt idx="33">
                  <c:v>16.078665490525598</c:v>
                </c:pt>
                <c:pt idx="34">
                  <c:v>16.311729092278373</c:v>
                </c:pt>
                <c:pt idx="35">
                  <c:v>16.548170999431804</c:v>
                </c:pt>
                <c:pt idx="36">
                  <c:v>16.788040181225604</c:v>
                </c:pt>
                <c:pt idx="37">
                  <c:v>17.031386316718756</c:v>
                </c:pt>
                <c:pt idx="38">
                  <c:v>17.278259805078633</c:v>
                </c:pt>
                <c:pt idx="39">
                  <c:v>17.528711776018913</c:v>
                </c:pt>
                <c:pt idx="40">
                  <c:v>17.782794100389225</c:v>
                </c:pt>
                <c:pt idx="41">
                  <c:v>18.040559400917861</c:v>
                </c:pt>
                <c:pt idx="42">
                  <c:v>18.302061063110557</c:v>
                </c:pt>
                <c:pt idx="43">
                  <c:v>18.567353246307057</c:v>
                </c:pt>
                <c:pt idx="44">
                  <c:v>18.836490894897995</c:v>
                </c:pt>
                <c:pt idx="45">
                  <c:v>19.109529749704397</c:v>
                </c:pt>
                <c:pt idx="46">
                  <c:v>19.386526359522072</c:v>
                </c:pt>
                <c:pt idx="47">
                  <c:v>19.667538092833372</c:v>
                </c:pt>
                <c:pt idx="48">
                  <c:v>19.95262314968879</c:v>
                </c:pt>
                <c:pt idx="49">
                  <c:v>20.241840573760602</c:v>
                </c:pt>
                <c:pt idx="50">
                  <c:v>20.535250264571452</c:v>
                </c:pt>
                <c:pt idx="51">
                  <c:v>20.832912989899985</c:v>
                </c:pt>
                <c:pt idx="52">
                  <c:v>21.134890398366458</c:v>
                </c:pt>
                <c:pt idx="53">
                  <c:v>21.441245032200722</c:v>
                </c:pt>
                <c:pt idx="54">
                  <c:v>21.752040340195212</c:v>
                </c:pt>
                <c:pt idx="55">
                  <c:v>22.067340690845896</c:v>
                </c:pt>
                <c:pt idx="56">
                  <c:v>22.38721138568339</c:v>
                </c:pt>
                <c:pt idx="57">
                  <c:v>22.711718672797648</c:v>
                </c:pt>
                <c:pt idx="58">
                  <c:v>23.040929760558448</c:v>
                </c:pt>
                <c:pt idx="59">
                  <c:v>23.374912831534878</c:v>
                </c:pt>
                <c:pt idx="60">
                  <c:v>23.713737056616541</c:v>
                </c:pt>
                <c:pt idx="61">
                  <c:v>24.057472609339506</c:v>
                </c:pt>
                <c:pt idx="62">
                  <c:v>24.40619068041979</c:v>
                </c:pt>
                <c:pt idx="63">
                  <c:v>24.759963492497729</c:v>
                </c:pt>
                <c:pt idx="64">
                  <c:v>25.118864315095781</c:v>
                </c:pt>
                <c:pt idx="65">
                  <c:v>25.482967479793462</c:v>
                </c:pt>
                <c:pt idx="66">
                  <c:v>25.852348395621906</c:v>
                </c:pt>
                <c:pt idx="67">
                  <c:v>26.227083564681891</c:v>
                </c:pt>
                <c:pt idx="68">
                  <c:v>26.607250597988092</c:v>
                </c:pt>
                <c:pt idx="69">
                  <c:v>26.992928231542923</c:v>
                </c:pt>
                <c:pt idx="70">
                  <c:v>27.384196342643609</c:v>
                </c:pt>
                <c:pt idx="71">
                  <c:v>27.781135966425349</c:v>
                </c:pt>
                <c:pt idx="72">
                  <c:v>28.183829312644534</c:v>
                </c:pt>
                <c:pt idx="73">
                  <c:v>28.592359782705056</c:v>
                </c:pt>
                <c:pt idx="74">
                  <c:v>29.006811986931528</c:v>
                </c:pt>
                <c:pt idx="75">
                  <c:v>29.427271762092804</c:v>
                </c:pt>
                <c:pt idx="76">
                  <c:v>29.853826189179596</c:v>
                </c:pt>
                <c:pt idx="77">
                  <c:v>30.286563611439622</c:v>
                </c:pt>
                <c:pt idx="78">
                  <c:v>30.725573652674463</c:v>
                </c:pt>
                <c:pt idx="79">
                  <c:v>31.170947235801233</c:v>
                </c:pt>
                <c:pt idx="80">
                  <c:v>31.622776601683785</c:v>
                </c:pt>
                <c:pt idx="81">
                  <c:v>32.081155328236363</c:v>
                </c:pt>
                <c:pt idx="82">
                  <c:v>32.546178349804578</c:v>
                </c:pt>
                <c:pt idx="83">
                  <c:v>33.017941976827196</c:v>
                </c:pt>
                <c:pt idx="84">
                  <c:v>33.496543915782745</c:v>
                </c:pt>
                <c:pt idx="85">
                  <c:v>33.982083289425589</c:v>
                </c:pt>
                <c:pt idx="86">
                  <c:v>34.474660657314928</c:v>
                </c:pt>
                <c:pt idx="87">
                  <c:v>34.974378036641781</c:v>
                </c:pt>
                <c:pt idx="88">
                  <c:v>35.481338923357534</c:v>
                </c:pt>
                <c:pt idx="89">
                  <c:v>35.995648313608946</c:v>
                </c:pt>
                <c:pt idx="90">
                  <c:v>36.517412725483759</c:v>
                </c:pt>
                <c:pt idx="91">
                  <c:v>37.046740221071566</c:v>
                </c:pt>
                <c:pt idx="92">
                  <c:v>37.583740428844393</c:v>
                </c:pt>
                <c:pt idx="93">
                  <c:v>38.128524566361875</c:v>
                </c:pt>
                <c:pt idx="94">
                  <c:v>38.68120546330519</c:v>
                </c:pt>
                <c:pt idx="95">
                  <c:v>39.241897584845347</c:v>
                </c:pt>
                <c:pt idx="96">
                  <c:v>39.810717055349727</c:v>
                </c:pt>
                <c:pt idx="97">
                  <c:v>40.387781682432589</c:v>
                </c:pt>
                <c:pt idx="98">
                  <c:v>40.97321098135415</c:v>
                </c:pt>
                <c:pt idx="99">
                  <c:v>41.567126199773085</c:v>
                </c:pt>
                <c:pt idx="100">
                  <c:v>42.169650342858219</c:v>
                </c:pt>
                <c:pt idx="101">
                  <c:v>42.780908198763797</c:v>
                </c:pt>
                <c:pt idx="102">
                  <c:v>43.401026364474369</c:v>
                </c:pt>
                <c:pt idx="103">
                  <c:v>44.030133272024123</c:v>
                </c:pt>
                <c:pt idx="104">
                  <c:v>44.668359215096295</c:v>
                </c:pt>
                <c:pt idx="105">
                  <c:v>45.31583637600815</c:v>
                </c:pt>
                <c:pt idx="106">
                  <c:v>45.972698853087209</c:v>
                </c:pt>
                <c:pt idx="107">
                  <c:v>46.639082688444034</c:v>
                </c:pt>
                <c:pt idx="108">
                  <c:v>47.315125896148039</c:v>
                </c:pt>
                <c:pt idx="109">
                  <c:v>48.00096849081114</c:v>
                </c:pt>
                <c:pt idx="110">
                  <c:v>48.696752516586301</c:v>
                </c:pt>
                <c:pt idx="111">
                  <c:v>49.402622076585978</c:v>
                </c:pt>
                <c:pt idx="112">
                  <c:v>50.118723362727209</c:v>
                </c:pt>
                <c:pt idx="113">
                  <c:v>50.845204686009382</c:v>
                </c:pt>
                <c:pt idx="114">
                  <c:v>51.582216507230541</c:v>
                </c:pt>
                <c:pt idx="115">
                  <c:v>52.329911468149461</c:v>
                </c:pt>
                <c:pt idx="116">
                  <c:v>53.088444423098828</c:v>
                </c:pt>
                <c:pt idx="117">
                  <c:v>53.857972471057167</c:v>
                </c:pt>
                <c:pt idx="118">
                  <c:v>54.638654988185401</c:v>
                </c:pt>
                <c:pt idx="119">
                  <c:v>55.430653660835027</c:v>
                </c:pt>
                <c:pt idx="120">
                  <c:v>56.234132519034887</c:v>
                </c:pt>
                <c:pt idx="121">
                  <c:v>57.049257970463195</c:v>
                </c:pt>
                <c:pt idx="122">
                  <c:v>57.876198834912053</c:v>
                </c:pt>
                <c:pt idx="123">
                  <c:v>58.71512637925165</c:v>
                </c:pt>
                <c:pt idx="124">
                  <c:v>59.566214352901035</c:v>
                </c:pt>
                <c:pt idx="125">
                  <c:v>60.429639023813259</c:v>
                </c:pt>
                <c:pt idx="126">
                  <c:v>61.305579214982068</c:v>
                </c:pt>
                <c:pt idx="127">
                  <c:v>62.194216341477585</c:v>
                </c:pt>
                <c:pt idx="128">
                  <c:v>63.095734448019314</c:v>
                </c:pt>
                <c:pt idx="129">
                  <c:v>64.010320247093048</c:v>
                </c:pt>
                <c:pt idx="130">
                  <c:v>64.938163157621119</c:v>
                </c:pt>
                <c:pt idx="131">
                  <c:v>65.879455344192365</c:v>
                </c:pt>
                <c:pt idx="132">
                  <c:v>66.834391756861436</c:v>
                </c:pt>
                <c:pt idx="133">
                  <c:v>67.803170171524599</c:v>
                </c:pt>
                <c:pt idx="134">
                  <c:v>68.785991230880725</c:v>
                </c:pt>
                <c:pt idx="135">
                  <c:v>69.783058485986629</c:v>
                </c:pt>
                <c:pt idx="136">
                  <c:v>70.794578438413794</c:v>
                </c:pt>
                <c:pt idx="137">
                  <c:v>71.820760583017048</c:v>
                </c:pt>
                <c:pt idx="138">
                  <c:v>72.86181745132275</c:v>
                </c:pt>
                <c:pt idx="139">
                  <c:v>73.917964655545944</c:v>
                </c:pt>
                <c:pt idx="140">
                  <c:v>74.989420933245555</c:v>
                </c:pt>
                <c:pt idx="141">
                  <c:v>76.076408192627014</c:v>
                </c:pt>
                <c:pt idx="142">
                  <c:v>77.179151558501204</c:v>
                </c:pt>
                <c:pt idx="143">
                  <c:v>78.297879418910242</c:v>
                </c:pt>
                <c:pt idx="144">
                  <c:v>79.432823472428097</c:v>
                </c:pt>
                <c:pt idx="145">
                  <c:v>80.584218776148163</c:v>
                </c:pt>
                <c:pt idx="146">
                  <c:v>81.752303794365019</c:v>
                </c:pt>
                <c:pt idx="147">
                  <c:v>82.937320447962833</c:v>
                </c:pt>
                <c:pt idx="148">
                  <c:v>84.139514164519511</c:v>
                </c:pt>
                <c:pt idx="149">
                  <c:v>85.359133929136547</c:v>
                </c:pt>
                <c:pt idx="150">
                  <c:v>86.596432336006529</c:v>
                </c:pt>
                <c:pt idx="151">
                  <c:v>87.851665640727177</c:v>
                </c:pt>
                <c:pt idx="152">
                  <c:v>89.125093813374534</c:v>
                </c:pt>
                <c:pt idx="153">
                  <c:v>90.416980592345027</c:v>
                </c:pt>
                <c:pt idx="154">
                  <c:v>91.727593538977928</c:v>
                </c:pt>
                <c:pt idx="155">
                  <c:v>93.057204092969869</c:v>
                </c:pt>
                <c:pt idx="156">
                  <c:v>94.406087628592331</c:v>
                </c:pt>
                <c:pt idx="157">
                  <c:v>95.77452351172407</c:v>
                </c:pt>
                <c:pt idx="158">
                  <c:v>97.162795157710619</c:v>
                </c:pt>
                <c:pt idx="159">
                  <c:v>98.571190090061563</c:v>
                </c:pt>
                <c:pt idx="160">
                  <c:v>100</c:v>
                </c:pt>
                <c:pt idx="161">
                  <c:v>101.44952080687359</c:v>
                </c:pt>
                <c:pt idx="162">
                  <c:v>102.92005271944278</c:v>
                </c:pt>
                <c:pt idx="163">
                  <c:v>104.41190029805644</c:v>
                </c:pt>
                <c:pt idx="164">
                  <c:v>105.92537251772887</c:v>
                </c:pt>
                <c:pt idx="165">
                  <c:v>107.46078283213174</c:v>
                </c:pt>
                <c:pt idx="166">
                  <c:v>109.01844923851274</c:v>
                </c:pt>
                <c:pt idx="167">
                  <c:v>110.59869434355593</c:v>
                </c:pt>
                <c:pt idx="168">
                  <c:v>112.20184543019631</c:v>
                </c:pt>
                <c:pt idx="169">
                  <c:v>113.82823452540316</c:v>
                </c:pt>
                <c:pt idx="170">
                  <c:v>115.47819846894579</c:v>
                </c:pt>
                <c:pt idx="171">
                  <c:v>117.15207898315593</c:v>
                </c:pt>
                <c:pt idx="172">
                  <c:v>118.85022274370179</c:v>
                </c:pt>
                <c:pt idx="173">
                  <c:v>120.57298145138741</c:v>
                </c:pt>
                <c:pt idx="174">
                  <c:v>122.32071190499315</c:v>
                </c:pt>
                <c:pt idx="175">
                  <c:v>124.09377607517195</c:v>
                </c:pt>
                <c:pt idx="176">
                  <c:v>125.89254117941667</c:v>
                </c:pt>
                <c:pt idx="177">
                  <c:v>127.71737975811426</c:v>
                </c:pt>
                <c:pt idx="178">
                  <c:v>129.56866975170195</c:v>
                </c:pt>
                <c:pt idx="179">
                  <c:v>131.44679457894225</c:v>
                </c:pt>
                <c:pt idx="180">
                  <c:v>133.35214321633237</c:v>
                </c:pt>
                <c:pt idx="181">
                  <c:v>135.28511027866503</c:v>
                </c:pt>
                <c:pt idx="182">
                  <c:v>137.24609610075618</c:v>
                </c:pt>
                <c:pt idx="183">
                  <c:v>139.23550682035841</c:v>
                </c:pt>
                <c:pt idx="184">
                  <c:v>141.25375446227542</c:v>
                </c:pt>
                <c:pt idx="185">
                  <c:v>143.30125702369625</c:v>
                </c:pt>
                <c:pt idx="186">
                  <c:v>145.37843856076614</c:v>
                </c:pt>
                <c:pt idx="187">
                  <c:v>147.4857292764124</c:v>
                </c:pt>
                <c:pt idx="188">
                  <c:v>149.62356560944335</c:v>
                </c:pt>
                <c:pt idx="189">
                  <c:v>151.79239032493837</c:v>
                </c:pt>
                <c:pt idx="190">
                  <c:v>153.99265260594916</c:v>
                </c:pt>
                <c:pt idx="191">
                  <c:v>156.224808146529</c:v>
                </c:pt>
                <c:pt idx="192">
                  <c:v>158.48931924611131</c:v>
                </c:pt>
                <c:pt idx="193">
                  <c:v>160.78665490525609</c:v>
                </c:pt>
                <c:pt idx="194">
                  <c:v>163.11729092278381</c:v>
                </c:pt>
                <c:pt idx="195">
                  <c:v>165.48170999431809</c:v>
                </c:pt>
                <c:pt idx="196">
                  <c:v>167.880401812256</c:v>
                </c:pt>
                <c:pt idx="197">
                  <c:v>170.31386316718766</c:v>
                </c:pt>
                <c:pt idx="198">
                  <c:v>172.78259805078633</c:v>
                </c:pt>
                <c:pt idx="199">
                  <c:v>175.28711776018926</c:v>
                </c:pt>
                <c:pt idx="200">
                  <c:v>177.82794100389225</c:v>
                </c:pt>
                <c:pt idx="201">
                  <c:v>180.40559400917857</c:v>
                </c:pt>
                <c:pt idx="202">
                  <c:v>183.02061063110554</c:v>
                </c:pt>
                <c:pt idx="203">
                  <c:v>185.67353246307059</c:v>
                </c:pt>
                <c:pt idx="204">
                  <c:v>188.36490894898003</c:v>
                </c:pt>
                <c:pt idx="205">
                  <c:v>191.09529749704402</c:v>
                </c:pt>
                <c:pt idx="206">
                  <c:v>193.86526359522065</c:v>
                </c:pt>
                <c:pt idx="207">
                  <c:v>196.67538092833377</c:v>
                </c:pt>
                <c:pt idx="208">
                  <c:v>199.52623149688796</c:v>
                </c:pt>
                <c:pt idx="209">
                  <c:v>202.41840573760615</c:v>
                </c:pt>
                <c:pt idx="210">
                  <c:v>205.35250264571459</c:v>
                </c:pt>
                <c:pt idx="211">
                  <c:v>208.32912989899989</c:v>
                </c:pt>
                <c:pt idx="212">
                  <c:v>211.34890398366466</c:v>
                </c:pt>
                <c:pt idx="213">
                  <c:v>214.41245032200723</c:v>
                </c:pt>
                <c:pt idx="214">
                  <c:v>217.52040340195225</c:v>
                </c:pt>
                <c:pt idx="215">
                  <c:v>220.67340690845893</c:v>
                </c:pt>
                <c:pt idx="216">
                  <c:v>223.87211385683392</c:v>
                </c:pt>
                <c:pt idx="217">
                  <c:v>227.1171867279765</c:v>
                </c:pt>
                <c:pt idx="218">
                  <c:v>230.40929760558453</c:v>
                </c:pt>
                <c:pt idx="219">
                  <c:v>233.74912831534877</c:v>
                </c:pt>
                <c:pt idx="220">
                  <c:v>237.13737056616549</c:v>
                </c:pt>
                <c:pt idx="221">
                  <c:v>240.5747260933951</c:v>
                </c:pt>
                <c:pt idx="222">
                  <c:v>244.061906804198</c:v>
                </c:pt>
                <c:pt idx="223">
                  <c:v>247.59963492497735</c:v>
                </c:pt>
                <c:pt idx="224">
                  <c:v>251.188643150958</c:v>
                </c:pt>
                <c:pt idx="225">
                  <c:v>254.82967479793462</c:v>
                </c:pt>
                <c:pt idx="226">
                  <c:v>258.52348395621902</c:v>
                </c:pt>
                <c:pt idx="227">
                  <c:v>262.27083564681897</c:v>
                </c:pt>
                <c:pt idx="228">
                  <c:v>266.07250597988093</c:v>
                </c:pt>
                <c:pt idx="229">
                  <c:v>269.92928231542936</c:v>
                </c:pt>
                <c:pt idx="230">
                  <c:v>273.84196342643605</c:v>
                </c:pt>
                <c:pt idx="231">
                  <c:v>277.81135966425347</c:v>
                </c:pt>
                <c:pt idx="232">
                  <c:v>281.83829312644531</c:v>
                </c:pt>
                <c:pt idx="233">
                  <c:v>285.92359782705068</c:v>
                </c:pt>
                <c:pt idx="234">
                  <c:v>290.06811986931541</c:v>
                </c:pt>
                <c:pt idx="235">
                  <c:v>294.27271762092818</c:v>
                </c:pt>
                <c:pt idx="236">
                  <c:v>298.53826189179597</c:v>
                </c:pt>
                <c:pt idx="237">
                  <c:v>302.8656361143963</c:v>
                </c:pt>
                <c:pt idx="238">
                  <c:v>307.25573652674473</c:v>
                </c:pt>
                <c:pt idx="239">
                  <c:v>311.70947235801253</c:v>
                </c:pt>
                <c:pt idx="240">
                  <c:v>316.22776601683796</c:v>
                </c:pt>
                <c:pt idx="241">
                  <c:v>320.81155328236355</c:v>
                </c:pt>
                <c:pt idx="242">
                  <c:v>325.46178349804586</c:v>
                </c:pt>
                <c:pt idx="243">
                  <c:v>330.179419768272</c:v>
                </c:pt>
                <c:pt idx="244">
                  <c:v>334.96543915782763</c:v>
                </c:pt>
                <c:pt idx="245">
                  <c:v>339.82083289425583</c:v>
                </c:pt>
                <c:pt idx="246">
                  <c:v>344.74660657314934</c:v>
                </c:pt>
                <c:pt idx="247">
                  <c:v>349.74378036641787</c:v>
                </c:pt>
                <c:pt idx="248">
                  <c:v>354.81338923357544</c:v>
                </c:pt>
                <c:pt idx="249">
                  <c:v>359.95648313608962</c:v>
                </c:pt>
                <c:pt idx="250">
                  <c:v>365.17412725483769</c:v>
                </c:pt>
                <c:pt idx="251">
                  <c:v>370.46740221071565</c:v>
                </c:pt>
                <c:pt idx="252">
                  <c:v>375.83740428844413</c:v>
                </c:pt>
                <c:pt idx="253">
                  <c:v>381.28524566361875</c:v>
                </c:pt>
                <c:pt idx="254">
                  <c:v>386.81205463305218</c:v>
                </c:pt>
                <c:pt idx="255">
                  <c:v>392.41897584845356</c:v>
                </c:pt>
                <c:pt idx="256">
                  <c:v>398.10717055349721</c:v>
                </c:pt>
                <c:pt idx="257">
                  <c:v>403.87781682432598</c:v>
                </c:pt>
                <c:pt idx="258">
                  <c:v>409.73210981354146</c:v>
                </c:pt>
                <c:pt idx="259">
                  <c:v>415.67126199773105</c:v>
                </c:pt>
                <c:pt idx="260">
                  <c:v>421.69650342858222</c:v>
                </c:pt>
                <c:pt idx="261">
                  <c:v>427.80908198763802</c:v>
                </c:pt>
                <c:pt idx="262">
                  <c:v>434.01026364474382</c:v>
                </c:pt>
                <c:pt idx="263">
                  <c:v>440.30133272024131</c:v>
                </c:pt>
                <c:pt idx="264">
                  <c:v>446.68359215096314</c:v>
                </c:pt>
                <c:pt idx="265">
                  <c:v>453.15836376008173</c:v>
                </c:pt>
                <c:pt idx="266">
                  <c:v>459.72698853087206</c:v>
                </c:pt>
                <c:pt idx="267">
                  <c:v>466.39082688444063</c:v>
                </c:pt>
                <c:pt idx="268">
                  <c:v>473.15125896148049</c:v>
                </c:pt>
                <c:pt idx="269">
                  <c:v>480.00968490811152</c:v>
                </c:pt>
                <c:pt idx="270">
                  <c:v>486.96752516586304</c:v>
                </c:pt>
                <c:pt idx="271">
                  <c:v>494.02622076585976</c:v>
                </c:pt>
                <c:pt idx="272">
                  <c:v>501.18723362727224</c:v>
                </c:pt>
                <c:pt idx="273">
                  <c:v>508.45204686009384</c:v>
                </c:pt>
                <c:pt idx="274">
                  <c:v>515.82216507230555</c:v>
                </c:pt>
                <c:pt idx="275">
                  <c:v>523.29911468149476</c:v>
                </c:pt>
                <c:pt idx="276">
                  <c:v>530.88444423098827</c:v>
                </c:pt>
                <c:pt idx="277">
                  <c:v>538.5797247105719</c:v>
                </c:pt>
                <c:pt idx="278">
                  <c:v>546.38654988185419</c:v>
                </c:pt>
                <c:pt idx="279">
                  <c:v>554.30653660835048</c:v>
                </c:pt>
                <c:pt idx="280">
                  <c:v>562.34132519034904</c:v>
                </c:pt>
                <c:pt idx="281">
                  <c:v>570.49257970463191</c:v>
                </c:pt>
                <c:pt idx="282">
                  <c:v>578.76198834912066</c:v>
                </c:pt>
                <c:pt idx="283">
                  <c:v>587.15126379251649</c:v>
                </c:pt>
                <c:pt idx="284">
                  <c:v>595.66214352901034</c:v>
                </c:pt>
                <c:pt idx="285">
                  <c:v>604.29639023813274</c:v>
                </c:pt>
                <c:pt idx="286">
                  <c:v>613.0557921498206</c:v>
                </c:pt>
                <c:pt idx="287">
                  <c:v>621.94216341477613</c:v>
                </c:pt>
                <c:pt idx="288">
                  <c:v>630.95734448019323</c:v>
                </c:pt>
                <c:pt idx="289">
                  <c:v>640.1032024709308</c:v>
                </c:pt>
                <c:pt idx="290">
                  <c:v>649.38163157621136</c:v>
                </c:pt>
                <c:pt idx="291">
                  <c:v>658.79455344192388</c:v>
                </c:pt>
                <c:pt idx="292">
                  <c:v>668.34391756861453</c:v>
                </c:pt>
                <c:pt idx="293">
                  <c:v>678.03170171524584</c:v>
                </c:pt>
                <c:pt idx="294">
                  <c:v>687.85991230880745</c:v>
                </c:pt>
                <c:pt idx="295">
                  <c:v>697.83058485986624</c:v>
                </c:pt>
                <c:pt idx="296">
                  <c:v>707.94578438413794</c:v>
                </c:pt>
                <c:pt idx="297">
                  <c:v>718.20760583017056</c:v>
                </c:pt>
                <c:pt idx="298">
                  <c:v>728.6181745132277</c:v>
                </c:pt>
                <c:pt idx="299">
                  <c:v>739.17964655545961</c:v>
                </c:pt>
                <c:pt idx="300">
                  <c:v>749.89420933245583</c:v>
                </c:pt>
                <c:pt idx="301">
                  <c:v>760.76408192627025</c:v>
                </c:pt>
                <c:pt idx="302">
                  <c:v>771.79151558501235</c:v>
                </c:pt>
                <c:pt idx="303">
                  <c:v>782.97879418910236</c:v>
                </c:pt>
                <c:pt idx="304">
                  <c:v>794.32823472428151</c:v>
                </c:pt>
                <c:pt idx="305">
                  <c:v>805.84218776148191</c:v>
                </c:pt>
                <c:pt idx="306">
                  <c:v>817.52303794365002</c:v>
                </c:pt>
                <c:pt idx="307">
                  <c:v>829.37320447962838</c:v>
                </c:pt>
                <c:pt idx="308">
                  <c:v>841.39514164519505</c:v>
                </c:pt>
                <c:pt idx="309">
                  <c:v>853.59133929136578</c:v>
                </c:pt>
                <c:pt idx="310">
                  <c:v>865.96432336006535</c:v>
                </c:pt>
                <c:pt idx="311">
                  <c:v>878.51665640727185</c:v>
                </c:pt>
                <c:pt idx="312">
                  <c:v>891.25093813374542</c:v>
                </c:pt>
                <c:pt idx="313">
                  <c:v>904.16980592345044</c:v>
                </c:pt>
                <c:pt idx="314">
                  <c:v>917.27593538977953</c:v>
                </c:pt>
                <c:pt idx="315">
                  <c:v>930.57204092969903</c:v>
                </c:pt>
                <c:pt idx="316">
                  <c:v>944.06087628592343</c:v>
                </c:pt>
                <c:pt idx="317">
                  <c:v>957.74523511724124</c:v>
                </c:pt>
                <c:pt idx="318">
                  <c:v>971.62795157710616</c:v>
                </c:pt>
                <c:pt idx="319">
                  <c:v>985.71190090061611</c:v>
                </c:pt>
                <c:pt idx="320">
                  <c:v>1000</c:v>
                </c:pt>
                <c:pt idx="321">
                  <c:v>1014.4952080687361</c:v>
                </c:pt>
                <c:pt idx="322">
                  <c:v>1029.2005271944283</c:v>
                </c:pt>
                <c:pt idx="323">
                  <c:v>1044.1190029805643</c:v>
                </c:pt>
                <c:pt idx="324">
                  <c:v>1059.253725177289</c:v>
                </c:pt>
                <c:pt idx="325">
                  <c:v>1074.6078283213174</c:v>
                </c:pt>
                <c:pt idx="326">
                  <c:v>1090.1844923851277</c:v>
                </c:pt>
                <c:pt idx="327">
                  <c:v>1105.9869434355596</c:v>
                </c:pt>
                <c:pt idx="328">
                  <c:v>1122.0184543019636</c:v>
                </c:pt>
                <c:pt idx="329">
                  <c:v>1138.282345254032</c:v>
                </c:pt>
                <c:pt idx="330">
                  <c:v>1154.7819846894583</c:v>
                </c:pt>
                <c:pt idx="331">
                  <c:v>1171.52078983156</c:v>
                </c:pt>
                <c:pt idx="332">
                  <c:v>1188.5022274370185</c:v>
                </c:pt>
                <c:pt idx="333">
                  <c:v>1205.7298145138743</c:v>
                </c:pt>
                <c:pt idx="334">
                  <c:v>1223.2071190499316</c:v>
                </c:pt>
                <c:pt idx="335">
                  <c:v>1240.9377607517197</c:v>
                </c:pt>
                <c:pt idx="336">
                  <c:v>1258.9254117941673</c:v>
                </c:pt>
                <c:pt idx="337">
                  <c:v>1277.1737975811429</c:v>
                </c:pt>
                <c:pt idx="338">
                  <c:v>1295.6866975170196</c:v>
                </c:pt>
                <c:pt idx="339">
                  <c:v>1314.4679457894222</c:v>
                </c:pt>
                <c:pt idx="340">
                  <c:v>1333.5214321633239</c:v>
                </c:pt>
                <c:pt idx="341">
                  <c:v>1352.8511027866502</c:v>
                </c:pt>
                <c:pt idx="342">
                  <c:v>1372.460961007562</c:v>
                </c:pt>
                <c:pt idx="343">
                  <c:v>1392.3550682035841</c:v>
                </c:pt>
                <c:pt idx="344">
                  <c:v>1412.5375446227545</c:v>
                </c:pt>
                <c:pt idx="345">
                  <c:v>1433.012570236963</c:v>
                </c:pt>
                <c:pt idx="346">
                  <c:v>1453.784385607662</c:v>
                </c:pt>
                <c:pt idx="347">
                  <c:v>1474.8572927641246</c:v>
                </c:pt>
                <c:pt idx="348">
                  <c:v>1496.2356560944334</c:v>
                </c:pt>
                <c:pt idx="349">
                  <c:v>1517.923903249384</c:v>
                </c:pt>
                <c:pt idx="350">
                  <c:v>1539.9265260594921</c:v>
                </c:pt>
                <c:pt idx="351">
                  <c:v>1562.2480814652904</c:v>
                </c:pt>
                <c:pt idx="352">
                  <c:v>1584.8931924611136</c:v>
                </c:pt>
                <c:pt idx="353">
                  <c:v>1607.8665490525607</c:v>
                </c:pt>
                <c:pt idx="354">
                  <c:v>1631.1729092278383</c:v>
                </c:pt>
                <c:pt idx="355">
                  <c:v>1654.8170999431816</c:v>
                </c:pt>
                <c:pt idx="356">
                  <c:v>1678.8040181225606</c:v>
                </c:pt>
                <c:pt idx="357">
                  <c:v>1703.1386316718772</c:v>
                </c:pt>
                <c:pt idx="358">
                  <c:v>1727.8259805078635</c:v>
                </c:pt>
                <c:pt idx="359">
                  <c:v>1752.8711776018929</c:v>
                </c:pt>
                <c:pt idx="360">
                  <c:v>1778.2794100389231</c:v>
                </c:pt>
                <c:pt idx="361">
                  <c:v>1804.0559400917864</c:v>
                </c:pt>
                <c:pt idx="362">
                  <c:v>1830.2061063110561</c:v>
                </c:pt>
                <c:pt idx="363">
                  <c:v>1856.7353246307061</c:v>
                </c:pt>
                <c:pt idx="364">
                  <c:v>1883.6490894898009</c:v>
                </c:pt>
                <c:pt idx="365">
                  <c:v>1910.9529749704407</c:v>
                </c:pt>
                <c:pt idx="366">
                  <c:v>1938.6526359522074</c:v>
                </c:pt>
                <c:pt idx="367">
                  <c:v>1966.7538092833386</c:v>
                </c:pt>
                <c:pt idx="368">
                  <c:v>1995.2623149688798</c:v>
                </c:pt>
                <c:pt idx="369">
                  <c:v>2024.1840573760617</c:v>
                </c:pt>
                <c:pt idx="370">
                  <c:v>2053.5250264571464</c:v>
                </c:pt>
                <c:pt idx="371">
                  <c:v>2083.2912989899996</c:v>
                </c:pt>
                <c:pt idx="372">
                  <c:v>2113.489039836647</c:v>
                </c:pt>
                <c:pt idx="373">
                  <c:v>2144.1245032200723</c:v>
                </c:pt>
                <c:pt idx="374">
                  <c:v>2175.2040340195231</c:v>
                </c:pt>
                <c:pt idx="375">
                  <c:v>2206.7340690845899</c:v>
                </c:pt>
                <c:pt idx="376">
                  <c:v>2238.7211385683395</c:v>
                </c:pt>
                <c:pt idx="377">
                  <c:v>2271.171867279766</c:v>
                </c:pt>
                <c:pt idx="378">
                  <c:v>2304.0929760558456</c:v>
                </c:pt>
                <c:pt idx="379">
                  <c:v>2337.4912831534884</c:v>
                </c:pt>
                <c:pt idx="380">
                  <c:v>2371.3737056616555</c:v>
                </c:pt>
                <c:pt idx="381">
                  <c:v>2405.7472609339507</c:v>
                </c:pt>
                <c:pt idx="382">
                  <c:v>2440.6190680419804</c:v>
                </c:pt>
                <c:pt idx="383">
                  <c:v>2475.9963492497736</c:v>
                </c:pt>
                <c:pt idx="384">
                  <c:v>2511.8864315095807</c:v>
                </c:pt>
                <c:pt idx="385">
                  <c:v>2548.2967479793469</c:v>
                </c:pt>
                <c:pt idx="386">
                  <c:v>2585.2348395621907</c:v>
                </c:pt>
                <c:pt idx="387">
                  <c:v>2622.7083564681907</c:v>
                </c:pt>
                <c:pt idx="388">
                  <c:v>2660.7250597988095</c:v>
                </c:pt>
                <c:pt idx="389">
                  <c:v>2699.2928231542937</c:v>
                </c:pt>
                <c:pt idx="390">
                  <c:v>2738.4196342643613</c:v>
                </c:pt>
                <c:pt idx="391">
                  <c:v>2778.1135966425354</c:v>
                </c:pt>
                <c:pt idx="392">
                  <c:v>2818.3829312644543</c:v>
                </c:pt>
                <c:pt idx="393">
                  <c:v>2859.2359782705066</c:v>
                </c:pt>
                <c:pt idx="394">
                  <c:v>2900.6811986931543</c:v>
                </c:pt>
                <c:pt idx="395">
                  <c:v>2942.7271762092823</c:v>
                </c:pt>
                <c:pt idx="396">
                  <c:v>2985.3826189179599</c:v>
                </c:pt>
                <c:pt idx="397">
                  <c:v>3028.6563611439637</c:v>
                </c:pt>
                <c:pt idx="398">
                  <c:v>3072.5573652674466</c:v>
                </c:pt>
                <c:pt idx="399">
                  <c:v>3117.0947235801264</c:v>
                </c:pt>
                <c:pt idx="400">
                  <c:v>3162.2776601683795</c:v>
                </c:pt>
                <c:pt idx="401">
                  <c:v>3208.1155328236359</c:v>
                </c:pt>
                <c:pt idx="402">
                  <c:v>3254.6178349804586</c:v>
                </c:pt>
                <c:pt idx="403">
                  <c:v>3301.7941976827206</c:v>
                </c:pt>
                <c:pt idx="404">
                  <c:v>3349.6543915782772</c:v>
                </c:pt>
                <c:pt idx="405">
                  <c:v>3398.2083289425591</c:v>
                </c:pt>
                <c:pt idx="406">
                  <c:v>3447.4660657314935</c:v>
                </c:pt>
                <c:pt idx="407">
                  <c:v>3497.4378036641783</c:v>
                </c:pt>
                <c:pt idx="408">
                  <c:v>3548.1338923357553</c:v>
                </c:pt>
                <c:pt idx="409">
                  <c:v>3599.5648313608967</c:v>
                </c:pt>
                <c:pt idx="410">
                  <c:v>3651.7412725483778</c:v>
                </c:pt>
                <c:pt idx="411">
                  <c:v>3704.6740221071573</c:v>
                </c:pt>
                <c:pt idx="412">
                  <c:v>3758.3740428844421</c:v>
                </c:pt>
                <c:pt idx="413">
                  <c:v>3812.8524566361893</c:v>
                </c:pt>
                <c:pt idx="414">
                  <c:v>3868.1205463305223</c:v>
                </c:pt>
                <c:pt idx="415">
                  <c:v>3924.189758484536</c:v>
                </c:pt>
                <c:pt idx="416">
                  <c:v>3981.0717055349728</c:v>
                </c:pt>
                <c:pt idx="417">
                  <c:v>4038.7781682432601</c:v>
                </c:pt>
                <c:pt idx="418">
                  <c:v>4097.321098135415</c:v>
                </c:pt>
                <c:pt idx="419">
                  <c:v>4156.7126199773102</c:v>
                </c:pt>
                <c:pt idx="420">
                  <c:v>4216.9650342858231</c:v>
                </c:pt>
                <c:pt idx="421">
                  <c:v>4278.0908198763818</c:v>
                </c:pt>
                <c:pt idx="422">
                  <c:v>4340.1026364474383</c:v>
                </c:pt>
                <c:pt idx="423">
                  <c:v>4403.013327202415</c:v>
                </c:pt>
                <c:pt idx="424">
                  <c:v>4466.8359215096316</c:v>
                </c:pt>
                <c:pt idx="425">
                  <c:v>4531.5836376008183</c:v>
                </c:pt>
                <c:pt idx="426">
                  <c:v>4597.2698853087222</c:v>
                </c:pt>
                <c:pt idx="427">
                  <c:v>4663.9082688444068</c:v>
                </c:pt>
                <c:pt idx="428">
                  <c:v>4731.5125896148056</c:v>
                </c:pt>
                <c:pt idx="429">
                  <c:v>4800.0968490811165</c:v>
                </c:pt>
                <c:pt idx="430">
                  <c:v>4869.6752516586321</c:v>
                </c:pt>
                <c:pt idx="431">
                  <c:v>4940.2622076585985</c:v>
                </c:pt>
                <c:pt idx="432">
                  <c:v>5011.8723362727233</c:v>
                </c:pt>
                <c:pt idx="433">
                  <c:v>5084.5204686009411</c:v>
                </c:pt>
                <c:pt idx="434">
                  <c:v>5158.2216507230587</c:v>
                </c:pt>
                <c:pt idx="435">
                  <c:v>5232.9911468149476</c:v>
                </c:pt>
                <c:pt idx="436">
                  <c:v>5308.8444423098845</c:v>
                </c:pt>
                <c:pt idx="437">
                  <c:v>5385.7972471057192</c:v>
                </c:pt>
                <c:pt idx="438">
                  <c:v>5463.8654988185444</c:v>
                </c:pt>
                <c:pt idx="439">
                  <c:v>5543.0653660835069</c:v>
                </c:pt>
                <c:pt idx="440">
                  <c:v>5623.413251903492</c:v>
                </c:pt>
                <c:pt idx="441">
                  <c:v>5704.9257970463204</c:v>
                </c:pt>
                <c:pt idx="442">
                  <c:v>5787.6198834912066</c:v>
                </c:pt>
                <c:pt idx="443">
                  <c:v>5871.5126379251669</c:v>
                </c:pt>
                <c:pt idx="444">
                  <c:v>5956.6214352901052</c:v>
                </c:pt>
                <c:pt idx="445">
                  <c:v>6042.9639023813288</c:v>
                </c:pt>
                <c:pt idx="446">
                  <c:v>6130.5579214982072</c:v>
                </c:pt>
                <c:pt idx="447">
                  <c:v>6219.4216341477613</c:v>
                </c:pt>
                <c:pt idx="448">
                  <c:v>6309.5734448019339</c:v>
                </c:pt>
                <c:pt idx="449">
                  <c:v>6401.0320247093096</c:v>
                </c:pt>
                <c:pt idx="450">
                  <c:v>6493.8163157621148</c:v>
                </c:pt>
                <c:pt idx="451">
                  <c:v>6587.9455344192393</c:v>
                </c:pt>
                <c:pt idx="452">
                  <c:v>6683.439175686146</c:v>
                </c:pt>
                <c:pt idx="453">
                  <c:v>6780.3170171524607</c:v>
                </c:pt>
                <c:pt idx="454">
                  <c:v>6878.5991230880782</c:v>
                </c:pt>
                <c:pt idx="455">
                  <c:v>6978.3058485986649</c:v>
                </c:pt>
                <c:pt idx="456">
                  <c:v>7079.4578438413791</c:v>
                </c:pt>
                <c:pt idx="457">
                  <c:v>7182.0760583017063</c:v>
                </c:pt>
                <c:pt idx="458">
                  <c:v>7286.1817451322786</c:v>
                </c:pt>
                <c:pt idx="459">
                  <c:v>7391.7964655545966</c:v>
                </c:pt>
                <c:pt idx="460">
                  <c:v>7498.9420933245592</c:v>
                </c:pt>
                <c:pt idx="461">
                  <c:v>7607.6408192627014</c:v>
                </c:pt>
                <c:pt idx="462">
                  <c:v>7717.9151558501235</c:v>
                </c:pt>
                <c:pt idx="463">
                  <c:v>7829.7879418910261</c:v>
                </c:pt>
                <c:pt idx="464">
                  <c:v>7943.2823472428172</c:v>
                </c:pt>
                <c:pt idx="465">
                  <c:v>8058.4218776148191</c:v>
                </c:pt>
                <c:pt idx="466">
                  <c:v>8175.2303794365007</c:v>
                </c:pt>
                <c:pt idx="467">
                  <c:v>8293.7320447962866</c:v>
                </c:pt>
                <c:pt idx="468">
                  <c:v>8413.9514164519551</c:v>
                </c:pt>
                <c:pt idx="469">
                  <c:v>8535.9133929136624</c:v>
                </c:pt>
                <c:pt idx="470">
                  <c:v>8659.6432336006565</c:v>
                </c:pt>
                <c:pt idx="471">
                  <c:v>8785.1665640727206</c:v>
                </c:pt>
                <c:pt idx="472">
                  <c:v>8912.5093813374569</c:v>
                </c:pt>
                <c:pt idx="473">
                  <c:v>9041.6980592345062</c:v>
                </c:pt>
                <c:pt idx="474">
                  <c:v>9172.7593538977981</c:v>
                </c:pt>
                <c:pt idx="475">
                  <c:v>9305.7204092969896</c:v>
                </c:pt>
                <c:pt idx="476">
                  <c:v>9440.608762859234</c:v>
                </c:pt>
                <c:pt idx="477">
                  <c:v>9577.452351172411</c:v>
                </c:pt>
                <c:pt idx="478">
                  <c:v>9716.2795157710643</c:v>
                </c:pt>
                <c:pt idx="479">
                  <c:v>9857.1190090061646</c:v>
                </c:pt>
                <c:pt idx="480">
                  <c:v>10000</c:v>
                </c:pt>
                <c:pt idx="481">
                  <c:v>10144.952080687368</c:v>
                </c:pt>
                <c:pt idx="482">
                  <c:v>10292.005271944281</c:v>
                </c:pt>
                <c:pt idx="483">
                  <c:v>10441.190029805648</c:v>
                </c:pt>
                <c:pt idx="484">
                  <c:v>10592.537251772888</c:v>
                </c:pt>
                <c:pt idx="485">
                  <c:v>10746.078283213177</c:v>
                </c:pt>
                <c:pt idx="486">
                  <c:v>10901.84492385128</c:v>
                </c:pt>
                <c:pt idx="487">
                  <c:v>11059.869434355598</c:v>
                </c:pt>
                <c:pt idx="488">
                  <c:v>11220.184543019635</c:v>
                </c:pt>
                <c:pt idx="489">
                  <c:v>11382.823452540322</c:v>
                </c:pt>
                <c:pt idx="490">
                  <c:v>11547.819846894583</c:v>
                </c:pt>
                <c:pt idx="491">
                  <c:v>11715.207898315604</c:v>
                </c:pt>
                <c:pt idx="492">
                  <c:v>11885.022274370185</c:v>
                </c:pt>
                <c:pt idx="493">
                  <c:v>12057.298145138746</c:v>
                </c:pt>
                <c:pt idx="494">
                  <c:v>12232.071190499313</c:v>
                </c:pt>
                <c:pt idx="495">
                  <c:v>12409.377607517199</c:v>
                </c:pt>
                <c:pt idx="496">
                  <c:v>12589.25411794168</c:v>
                </c:pt>
                <c:pt idx="497">
                  <c:v>12771.737975811429</c:v>
                </c:pt>
                <c:pt idx="498">
                  <c:v>12956.8669751702</c:v>
                </c:pt>
                <c:pt idx="499">
                  <c:v>13144.679457894223</c:v>
                </c:pt>
                <c:pt idx="500">
                  <c:v>13335.214321633244</c:v>
                </c:pt>
                <c:pt idx="501">
                  <c:v>13528.511027866507</c:v>
                </c:pt>
                <c:pt idx="502">
                  <c:v>13724.609610075622</c:v>
                </c:pt>
                <c:pt idx="503">
                  <c:v>13923.550682035844</c:v>
                </c:pt>
                <c:pt idx="504">
                  <c:v>14125.375446227545</c:v>
                </c:pt>
                <c:pt idx="505">
                  <c:v>14330.125702369627</c:v>
                </c:pt>
                <c:pt idx="506">
                  <c:v>14537.843856076624</c:v>
                </c:pt>
                <c:pt idx="507">
                  <c:v>14748.572927641246</c:v>
                </c:pt>
                <c:pt idx="508">
                  <c:v>14962.356560944339</c:v>
                </c:pt>
                <c:pt idx="509">
                  <c:v>15179.239032493844</c:v>
                </c:pt>
                <c:pt idx="510">
                  <c:v>15399.265260594922</c:v>
                </c:pt>
                <c:pt idx="511">
                  <c:v>15622.480814652912</c:v>
                </c:pt>
                <c:pt idx="512">
                  <c:v>15848.931924611137</c:v>
                </c:pt>
                <c:pt idx="513">
                  <c:v>16078.665490525616</c:v>
                </c:pt>
                <c:pt idx="514">
                  <c:v>16311.729092278383</c:v>
                </c:pt>
                <c:pt idx="515">
                  <c:v>16548.170999431823</c:v>
                </c:pt>
                <c:pt idx="516">
                  <c:v>16788.040181225606</c:v>
                </c:pt>
                <c:pt idx="517">
                  <c:v>17031.386316718774</c:v>
                </c:pt>
                <c:pt idx="518">
                  <c:v>17278.259805078636</c:v>
                </c:pt>
                <c:pt idx="519">
                  <c:v>17528.711776018932</c:v>
                </c:pt>
                <c:pt idx="520">
                  <c:v>17782.794100389234</c:v>
                </c:pt>
                <c:pt idx="521">
                  <c:v>18040.559400917871</c:v>
                </c:pt>
                <c:pt idx="522">
                  <c:v>18302.061063110566</c:v>
                </c:pt>
                <c:pt idx="523">
                  <c:v>18567.35324630707</c:v>
                </c:pt>
                <c:pt idx="524">
                  <c:v>18836.490894898008</c:v>
                </c:pt>
                <c:pt idx="525">
                  <c:v>19109.529749704408</c:v>
                </c:pt>
                <c:pt idx="526">
                  <c:v>19386.526359522082</c:v>
                </c:pt>
                <c:pt idx="527">
                  <c:v>19667.538092833387</c:v>
                </c:pt>
                <c:pt idx="528">
                  <c:v>19952.623149688803</c:v>
                </c:pt>
                <c:pt idx="529">
                  <c:v>20241.840573760615</c:v>
                </c:pt>
                <c:pt idx="530">
                  <c:v>20535.250264571467</c:v>
                </c:pt>
                <c:pt idx="531">
                  <c:v>20832.9129899</c:v>
                </c:pt>
                <c:pt idx="532">
                  <c:v>21134.890398366471</c:v>
                </c:pt>
                <c:pt idx="533">
                  <c:v>21441.245032200735</c:v>
                </c:pt>
                <c:pt idx="534">
                  <c:v>21752.040340195228</c:v>
                </c:pt>
                <c:pt idx="535">
                  <c:v>22067.340690845911</c:v>
                </c:pt>
                <c:pt idx="536">
                  <c:v>22387.211385683404</c:v>
                </c:pt>
                <c:pt idx="537">
                  <c:v>22711.718672797662</c:v>
                </c:pt>
                <c:pt idx="538">
                  <c:v>23040.929760558462</c:v>
                </c:pt>
                <c:pt idx="539">
                  <c:v>23374.91283153489</c:v>
                </c:pt>
                <c:pt idx="540">
                  <c:v>23713.737056616559</c:v>
                </c:pt>
                <c:pt idx="541">
                  <c:v>24057.472609339518</c:v>
                </c:pt>
                <c:pt idx="542">
                  <c:v>24406.190680419804</c:v>
                </c:pt>
                <c:pt idx="543">
                  <c:v>24759.963492497747</c:v>
                </c:pt>
                <c:pt idx="544">
                  <c:v>25118.864315095798</c:v>
                </c:pt>
                <c:pt idx="545">
                  <c:v>25482.967479793471</c:v>
                </c:pt>
                <c:pt idx="546">
                  <c:v>25852.348395621928</c:v>
                </c:pt>
                <c:pt idx="547">
                  <c:v>26227.083564681911</c:v>
                </c:pt>
                <c:pt idx="548">
                  <c:v>26607.250597988113</c:v>
                </c:pt>
                <c:pt idx="549">
                  <c:v>26992.928231542941</c:v>
                </c:pt>
                <c:pt idx="550">
                  <c:v>27384.196342643627</c:v>
                </c:pt>
                <c:pt idx="551">
                  <c:v>27781.135966425369</c:v>
                </c:pt>
                <c:pt idx="552">
                  <c:v>28183.82931264455</c:v>
                </c:pt>
                <c:pt idx="553">
                  <c:v>28592.359782705073</c:v>
                </c:pt>
                <c:pt idx="554">
                  <c:v>29006.811986931545</c:v>
                </c:pt>
                <c:pt idx="555">
                  <c:v>29427.271762092823</c:v>
                </c:pt>
                <c:pt idx="556">
                  <c:v>29853.826189179614</c:v>
                </c:pt>
                <c:pt idx="557">
                  <c:v>30286.56361143964</c:v>
                </c:pt>
                <c:pt idx="558">
                  <c:v>30725.57365267448</c:v>
                </c:pt>
                <c:pt idx="559">
                  <c:v>31170.947235801257</c:v>
                </c:pt>
                <c:pt idx="560">
                  <c:v>31622.776601683803</c:v>
                </c:pt>
                <c:pt idx="561">
                  <c:v>32081.155328236386</c:v>
                </c:pt>
                <c:pt idx="562">
                  <c:v>32546.178349804592</c:v>
                </c:pt>
                <c:pt idx="563">
                  <c:v>33017.94197682722</c:v>
                </c:pt>
                <c:pt idx="564">
                  <c:v>33496.543915782764</c:v>
                </c:pt>
                <c:pt idx="565">
                  <c:v>33982.083289425609</c:v>
                </c:pt>
                <c:pt idx="566">
                  <c:v>34474.660657314947</c:v>
                </c:pt>
                <c:pt idx="567">
                  <c:v>34974.3780366418</c:v>
                </c:pt>
                <c:pt idx="568">
                  <c:v>35481.338923357558</c:v>
                </c:pt>
                <c:pt idx="569">
                  <c:v>35995.648313608966</c:v>
                </c:pt>
                <c:pt idx="570">
                  <c:v>36517.41272548378</c:v>
                </c:pt>
                <c:pt idx="571">
                  <c:v>37046.740221071588</c:v>
                </c:pt>
                <c:pt idx="572">
                  <c:v>37583.740428844423</c:v>
                </c:pt>
                <c:pt idx="573">
                  <c:v>38128.524566361906</c:v>
                </c:pt>
                <c:pt idx="574">
                  <c:v>38681.205463305218</c:v>
                </c:pt>
                <c:pt idx="575">
                  <c:v>39241.89758484537</c:v>
                </c:pt>
                <c:pt idx="576">
                  <c:v>39810.717055349756</c:v>
                </c:pt>
              </c:numCache>
            </c:numRef>
          </c:xVal>
          <c:yVal>
            <c:numRef>
              <c:f>Calc!$R$8:$R$584</c:f>
              <c:numCache>
                <c:formatCode>General</c:formatCode>
                <c:ptCount val="577"/>
                <c:pt idx="0">
                  <c:v>-2.8420307996705269E-2</c:v>
                </c:pt>
                <c:pt idx="1">
                  <c:v>-2.8832266403343073E-2</c:v>
                </c:pt>
                <c:pt idx="2">
                  <c:v>-2.9250196238485657E-2</c:v>
                </c:pt>
                <c:pt idx="3">
                  <c:v>-2.9674184059482026E-2</c:v>
                </c:pt>
                <c:pt idx="4">
                  <c:v>-3.0104317678360526E-2</c:v>
                </c:pt>
                <c:pt idx="5">
                  <c:v>-3.0540686180010865E-2</c:v>
                </c:pt>
                <c:pt idx="6">
                  <c:v>-3.0983379940644595E-2</c:v>
                </c:pt>
                <c:pt idx="7">
                  <c:v>-3.1432490646503733E-2</c:v>
                </c:pt>
                <c:pt idx="8">
                  <c:v>-3.1888111312855211E-2</c:v>
                </c:pt>
                <c:pt idx="9">
                  <c:v>-3.2350336303256851E-2</c:v>
                </c:pt>
                <c:pt idx="10">
                  <c:v>-3.2819261349099647E-2</c:v>
                </c:pt>
                <c:pt idx="11">
                  <c:v>-3.3294983569433105E-2</c:v>
                </c:pt>
                <c:pt idx="12">
                  <c:v>-3.3777601491087661E-2</c:v>
                </c:pt>
                <c:pt idx="13">
                  <c:v>-3.4267215069075173E-2</c:v>
                </c:pt>
                <c:pt idx="14">
                  <c:v>-3.4763925707291102E-2</c:v>
                </c:pt>
                <c:pt idx="15">
                  <c:v>-3.5267836279522416E-2</c:v>
                </c:pt>
                <c:pt idx="16">
                  <c:v>-3.5779051150751806E-2</c:v>
                </c:pt>
                <c:pt idx="17">
                  <c:v>-3.6297676198770633E-2</c:v>
                </c:pt>
                <c:pt idx="18">
                  <c:v>-3.6823818836111605E-2</c:v>
                </c:pt>
                <c:pt idx="19">
                  <c:v>-3.7357588032297058E-2</c:v>
                </c:pt>
                <c:pt idx="20">
                  <c:v>-3.7899094336406661E-2</c:v>
                </c:pt>
                <c:pt idx="21">
                  <c:v>-3.8448449899976499E-2</c:v>
                </c:pt>
                <c:pt idx="22">
                  <c:v>-3.9005768500224872E-2</c:v>
                </c:pt>
                <c:pt idx="23">
                  <c:v>-3.9571165563619136E-2</c:v>
                </c:pt>
                <c:pt idx="24">
                  <c:v>-4.0144758189785419E-2</c:v>
                </c:pt>
                <c:pt idx="25">
                  <c:v>-4.0726665175759902E-2</c:v>
                </c:pt>
                <c:pt idx="26">
                  <c:v>-4.1317007040592789E-2</c:v>
                </c:pt>
                <c:pt idx="27">
                  <c:v>-4.1915906050316795E-2</c:v>
                </c:pt>
                <c:pt idx="28">
                  <c:v>-4.2523486243266378E-2</c:v>
                </c:pt>
                <c:pt idx="29">
                  <c:v>-4.313987345576701E-2</c:v>
                </c:pt>
                <c:pt idx="30">
                  <c:v>-4.3765195348205443E-2</c:v>
                </c:pt>
                <c:pt idx="31">
                  <c:v>-4.4399581431466252E-2</c:v>
                </c:pt>
                <c:pt idx="32">
                  <c:v>-4.5043163093759261E-2</c:v>
                </c:pt>
                <c:pt idx="33">
                  <c:v>-4.5696073627830944E-2</c:v>
                </c:pt>
                <c:pt idx="34">
                  <c:v>-4.6358448258576518E-2</c:v>
                </c:pt>
                <c:pt idx="35">
                  <c:v>-4.7030424171042494E-2</c:v>
                </c:pt>
                <c:pt idx="36">
                  <c:v>-4.7712140538847841E-2</c:v>
                </c:pt>
                <c:pt idx="37">
                  <c:v>-4.8403738553010368E-2</c:v>
                </c:pt>
                <c:pt idx="38">
                  <c:v>-4.9105361451184375E-2</c:v>
                </c:pt>
                <c:pt idx="39">
                  <c:v>-4.981715454733688E-2</c:v>
                </c:pt>
                <c:pt idx="40">
                  <c:v>-5.0539265261843595E-2</c:v>
                </c:pt>
                <c:pt idx="41">
                  <c:v>-5.1271843152022281E-2</c:v>
                </c:pt>
                <c:pt idx="42">
                  <c:v>-5.2015039943112712E-2</c:v>
                </c:pt>
                <c:pt idx="43">
                  <c:v>-5.2769009559703393E-2</c:v>
                </c:pt>
                <c:pt idx="44">
                  <c:v>-5.3533908157613871E-2</c:v>
                </c:pt>
                <c:pt idx="45">
                  <c:v>-5.4309894156239873E-2</c:v>
                </c:pt>
                <c:pt idx="46">
                  <c:v>-5.5097128271368763E-2</c:v>
                </c:pt>
                <c:pt idx="47">
                  <c:v>-5.589577354846325E-2</c:v>
                </c:pt>
                <c:pt idx="48">
                  <c:v>-5.6705995396442978E-2</c:v>
                </c:pt>
                <c:pt idx="49">
                  <c:v>-5.7527961621936234E-2</c:v>
                </c:pt>
                <c:pt idx="50">
                  <c:v>-5.8361842464051329E-2</c:v>
                </c:pt>
                <c:pt idx="51">
                  <c:v>-5.9207810629621493E-2</c:v>
                </c:pt>
                <c:pt idx="52">
                  <c:v>-6.0066041329000376E-2</c:v>
                </c:pt>
                <c:pt idx="53">
                  <c:v>-6.0936712312334204E-2</c:v>
                </c:pt>
                <c:pt idx="54">
                  <c:v>-6.1820003906397948E-2</c:v>
                </c:pt>
                <c:pt idx="55">
                  <c:v>-6.2716099051939964E-2</c:v>
                </c:pt>
                <c:pt idx="56">
                  <c:v>-6.3625183341570427E-2</c:v>
                </c:pt>
                <c:pt idx="57">
                  <c:v>-6.4547445058220493E-2</c:v>
                </c:pt>
                <c:pt idx="58">
                  <c:v>-6.5483075214128869E-2</c:v>
                </c:pt>
                <c:pt idx="59">
                  <c:v>-6.6432267590419619E-2</c:v>
                </c:pt>
                <c:pt idx="60">
                  <c:v>-6.7395218777239155E-2</c:v>
                </c:pt>
                <c:pt idx="61">
                  <c:v>-6.8372128214472125E-2</c:v>
                </c:pt>
                <c:pt idx="62">
                  <c:v>-6.9363198233069176E-2</c:v>
                </c:pt>
                <c:pt idx="63">
                  <c:v>-7.0368634096948629E-2</c:v>
                </c:pt>
                <c:pt idx="64">
                  <c:v>-7.1388644045515995E-2</c:v>
                </c:pt>
                <c:pt idx="65">
                  <c:v>-7.2423439336811182E-2</c:v>
                </c:pt>
                <c:pt idx="66">
                  <c:v>-7.3473234291258099E-2</c:v>
                </c:pt>
                <c:pt idx="67">
                  <c:v>-7.4538246336065941E-2</c:v>
                </c:pt>
                <c:pt idx="68">
                  <c:v>-7.5618696050283471E-2</c:v>
                </c:pt>
                <c:pt idx="69">
                  <c:v>-7.6714807210471803E-2</c:v>
                </c:pt>
                <c:pt idx="70">
                  <c:v>-7.7826806837070869E-2</c:v>
                </c:pt>
                <c:pt idx="71">
                  <c:v>-7.895492524143434E-2</c:v>
                </c:pt>
                <c:pt idx="72">
                  <c:v>-8.0099396073529797E-2</c:v>
                </c:pt>
                <c:pt idx="73">
                  <c:v>-8.1260456370355227E-2</c:v>
                </c:pt>
                <c:pt idx="74">
                  <c:v>-8.2438346605025151E-2</c:v>
                </c:pt>
                <c:pt idx="75">
                  <c:v>-8.3633310736604641E-2</c:v>
                </c:pt>
                <c:pt idx="76">
                  <c:v>-8.4845596260650774E-2</c:v>
                </c:pt>
                <c:pt idx="77">
                  <c:v>-8.6075454260469697E-2</c:v>
                </c:pt>
                <c:pt idx="78">
                  <c:v>-8.7323139459143495E-2</c:v>
                </c:pt>
                <c:pt idx="79">
                  <c:v>-8.8588910272307281E-2</c:v>
                </c:pt>
                <c:pt idx="80">
                  <c:v>-8.9873028861665802E-2</c:v>
                </c:pt>
                <c:pt idx="81">
                  <c:v>-9.1175761189330545E-2</c:v>
                </c:pt>
                <c:pt idx="82">
                  <c:v>-9.2497377072910433E-2</c:v>
                </c:pt>
                <c:pt idx="83">
                  <c:v>-9.3838150241406029E-2</c:v>
                </c:pt>
                <c:pt idx="84">
                  <c:v>-9.5198358391926807E-2</c:v>
                </c:pt>
                <c:pt idx="85">
                  <c:v>-9.6578283247234997E-2</c:v>
                </c:pt>
                <c:pt idx="86">
                  <c:v>-9.7978210614085931E-2</c:v>
                </c:pt>
                <c:pt idx="87">
                  <c:v>-9.939843044248392E-2</c:v>
                </c:pt>
                <c:pt idx="88">
                  <c:v>-0.10083923688571596</c:v>
                </c:pt>
                <c:pt idx="89">
                  <c:v>-0.10230092836132447</c:v>
                </c:pt>
                <c:pt idx="90">
                  <c:v>-0.10378380761293489</c:v>
                </c:pt>
                <c:pt idx="91">
                  <c:v>-0.10528818177295923</c:v>
                </c:pt>
                <c:pt idx="92">
                  <c:v>-0.10681436242627705</c:v>
                </c:pt>
                <c:pt idx="93">
                  <c:v>-0.10836266567475809</c:v>
                </c:pt>
                <c:pt idx="94">
                  <c:v>-0.10993341220276712</c:v>
                </c:pt>
                <c:pt idx="95">
                  <c:v>-0.11152692734363172</c:v>
                </c:pt>
                <c:pt idx="96">
                  <c:v>-0.11314354114703036</c:v>
                </c:pt>
                <c:pt idx="97">
                  <c:v>-0.11478358844740118</c:v>
                </c:pt>
                <c:pt idx="98">
                  <c:v>-0.11644740893331207</c:v>
                </c:pt>
                <c:pt idx="99">
                  <c:v>-0.11813534721786526</c:v>
                </c:pt>
                <c:pt idx="100">
                  <c:v>-0.11984775291008502</c:v>
                </c:pt>
                <c:pt idx="101">
                  <c:v>-0.121584980687394</c:v>
                </c:pt>
                <c:pt idx="102">
                  <c:v>-0.12334739036909213</c:v>
                </c:pt>
                <c:pt idx="103">
                  <c:v>-0.1251353469909266</c:v>
                </c:pt>
                <c:pt idx="104">
                  <c:v>-0.12694922088075611</c:v>
                </c:pt>
                <c:pt idx="105">
                  <c:v>-0.12878938773527054</c:v>
                </c:pt>
                <c:pt idx="106">
                  <c:v>-0.13065622869786772</c:v>
                </c:pt>
                <c:pt idx="107">
                  <c:v>-0.13255013043765967</c:v>
                </c:pt>
                <c:pt idx="108">
                  <c:v>-0.13447148522956681</c:v>
                </c:pt>
                <c:pt idx="109">
                  <c:v>-0.13642069103568108</c:v>
                </c:pt>
                <c:pt idx="110">
                  <c:v>-0.13839815158767657</c:v>
                </c:pt>
                <c:pt idx="111">
                  <c:v>-0.14040427647054157</c:v>
                </c:pt>
                <c:pt idx="112">
                  <c:v>-0.14243948120746472</c:v>
                </c:pt>
                <c:pt idx="113">
                  <c:v>-0.14450418734592857</c:v>
                </c:pt>
                <c:pt idx="114">
                  <c:v>-0.14659882254513829</c:v>
                </c:pt>
                <c:pt idx="115">
                  <c:v>-0.1487238206646404</c:v>
                </c:pt>
                <c:pt idx="116">
                  <c:v>-0.15087962185423404</c:v>
                </c:pt>
                <c:pt idx="117">
                  <c:v>-0.15306667264524709</c:v>
                </c:pt>
                <c:pt idx="118">
                  <c:v>-0.15528542604312368</c:v>
                </c:pt>
                <c:pt idx="119">
                  <c:v>-0.15753634162123695</c:v>
                </c:pt>
                <c:pt idx="120">
                  <c:v>-0.15981988561629351</c:v>
                </c:pt>
                <c:pt idx="121">
                  <c:v>-0.16213653102488154</c:v>
                </c:pt>
                <c:pt idx="122">
                  <c:v>-0.16448675770160004</c:v>
                </c:pt>
                <c:pt idx="123">
                  <c:v>-0.16687105245850828</c:v>
                </c:pt>
                <c:pt idx="124">
                  <c:v>-0.16928990916611344</c:v>
                </c:pt>
                <c:pt idx="125">
                  <c:v>-0.17174382885567518</c:v>
                </c:pt>
                <c:pt idx="126">
                  <c:v>-0.17423331982319384</c:v>
                </c:pt>
                <c:pt idx="127">
                  <c:v>-0.17675889773475401</c:v>
                </c:pt>
                <c:pt idx="128">
                  <c:v>-0.17932108573345967</c:v>
                </c:pt>
                <c:pt idx="129">
                  <c:v>-0.18192041454793459</c:v>
                </c:pt>
                <c:pt idx="130">
                  <c:v>-0.18455742260237001</c:v>
                </c:pt>
                <c:pt idx="131">
                  <c:v>-0.18723265612819631</c:v>
                </c:pt>
                <c:pt idx="132">
                  <c:v>-0.18994666927733539</c:v>
                </c:pt>
                <c:pt idx="133">
                  <c:v>-0.19270002423720947</c:v>
                </c:pt>
                <c:pt idx="134">
                  <c:v>-0.19549329134723373</c:v>
                </c:pt>
                <c:pt idx="135">
                  <c:v>-0.19832704921723104</c:v>
                </c:pt>
                <c:pt idx="136">
                  <c:v>-0.20120188484735491</c:v>
                </c:pt>
                <c:pt idx="137">
                  <c:v>-0.20411839374991744</c:v>
                </c:pt>
                <c:pt idx="138">
                  <c:v>-0.20707718007292089</c:v>
                </c:pt>
                <c:pt idx="139">
                  <c:v>-0.21007885672534943</c:v>
                </c:pt>
                <c:pt idx="140">
                  <c:v>-0.21312404550438671</c:v>
                </c:pt>
                <c:pt idx="141">
                  <c:v>-0.2162133772243526</c:v>
                </c:pt>
                <c:pt idx="142">
                  <c:v>-0.21934749184768532</c:v>
                </c:pt>
                <c:pt idx="143">
                  <c:v>-0.2225270386176425</c:v>
                </c:pt>
                <c:pt idx="144">
                  <c:v>-0.22575267619308292</c:v>
                </c:pt>
                <c:pt idx="145">
                  <c:v>-0.22902507278512826</c:v>
                </c:pt>
                <c:pt idx="146">
                  <c:v>-0.2323449062958389</c:v>
                </c:pt>
                <c:pt idx="147">
                  <c:v>-0.23571286445893544</c:v>
                </c:pt>
                <c:pt idx="148">
                  <c:v>-0.23912964498252923</c:v>
                </c:pt>
                <c:pt idx="149">
                  <c:v>-0.24259595569392262</c:v>
                </c:pt>
                <c:pt idx="150">
                  <c:v>-0.24611251468659753</c:v>
                </c:pt>
                <c:pt idx="151">
                  <c:v>-0.24968005046924752</c:v>
                </c:pt>
                <c:pt idx="152">
                  <c:v>-0.25329930211704432</c:v>
                </c:pt>
                <c:pt idx="153">
                  <c:v>-0.25697101942508399</c:v>
                </c:pt>
                <c:pt idx="154">
                  <c:v>-0.26069596306410897</c:v>
                </c:pt>
                <c:pt idx="155">
                  <c:v>-0.26447490473841662</c:v>
                </c:pt>
                <c:pt idx="156">
                  <c:v>-0.26830862734617533</c:v>
                </c:pt>
                <c:pt idx="157">
                  <c:v>-0.27219792514198982</c:v>
                </c:pt>
                <c:pt idx="158">
                  <c:v>-0.27614360390191134</c:v>
                </c:pt>
                <c:pt idx="159">
                  <c:v>-0.28014648109078166</c:v>
                </c:pt>
                <c:pt idx="160">
                  <c:v>-0.28420738603208784</c:v>
                </c:pt>
                <c:pt idx="161">
                  <c:v>-0.28832716008023773</c:v>
                </c:pt>
                <c:pt idx="162">
                  <c:v>-0.29250665679544302</c:v>
                </c:pt>
                <c:pt idx="163">
                  <c:v>-0.29674674212099134</c:v>
                </c:pt>
                <c:pt idx="164">
                  <c:v>-0.30104829456329624</c:v>
                </c:pt>
                <c:pt idx="165">
                  <c:v>-0.30541220537446195</c:v>
                </c:pt>
                <c:pt idx="166">
                  <c:v>-0.30983937873753281</c:v>
                </c:pt>
                <c:pt idx="167">
                  <c:v>-0.31433073195447403</c:v>
                </c:pt>
                <c:pt idx="168">
                  <c:v>-0.31888719563688628</c:v>
                </c:pt>
                <c:pt idx="169">
                  <c:v>-0.32350971389952388</c:v>
                </c:pt>
                <c:pt idx="170">
                  <c:v>-0.32819924455661104</c:v>
                </c:pt>
                <c:pt idx="171">
                  <c:v>-0.33295675932105884</c:v>
                </c:pt>
                <c:pt idx="172">
                  <c:v>-0.33778324400659365</c:v>
                </c:pt>
                <c:pt idx="173">
                  <c:v>-0.34267969873284237</c:v>
                </c:pt>
                <c:pt idx="174">
                  <c:v>-0.34764713813343112</c:v>
                </c:pt>
                <c:pt idx="175">
                  <c:v>-0.35268659156709187</c:v>
                </c:pt>
                <c:pt idx="176">
                  <c:v>-0.35779910333190507</c:v>
                </c:pt>
                <c:pt idx="177">
                  <c:v>-0.36298573288265529</c:v>
                </c:pt>
                <c:pt idx="178">
                  <c:v>-0.3682475550514443</c:v>
                </c:pt>
                <c:pt idx="179">
                  <c:v>-0.37358566027141926</c:v>
                </c:pt>
                <c:pt idx="180">
                  <c:v>-0.37900115480385116</c:v>
                </c:pt>
                <c:pt idx="181">
                  <c:v>-0.38449516096855807</c:v>
                </c:pt>
                <c:pt idx="182">
                  <c:v>-0.39006881737773075</c:v>
                </c:pt>
                <c:pt idx="183">
                  <c:v>-0.39572327917308009</c:v>
                </c:pt>
                <c:pt idx="184">
                  <c:v>-0.4014597182665936</c:v>
                </c:pt>
                <c:pt idx="185">
                  <c:v>-0.4072793235847863</c:v>
                </c:pt>
                <c:pt idx="186">
                  <c:v>-0.41318330131651221</c:v>
                </c:pt>
                <c:pt idx="187">
                  <c:v>-0.41917287516447671</c:v>
                </c:pt>
                <c:pt idx="188">
                  <c:v>-0.42524928660037536</c:v>
                </c:pt>
                <c:pt idx="189">
                  <c:v>-0.43141379512391953</c:v>
                </c:pt>
                <c:pt idx="190">
                  <c:v>-0.43766767852550081</c:v>
                </c:pt>
                <c:pt idx="191">
                  <c:v>-0.44401223315285632</c:v>
                </c:pt>
                <c:pt idx="192">
                  <c:v>-0.45044877418167328</c:v>
                </c:pt>
                <c:pt idx="193">
                  <c:v>-0.45697863589007504</c:v>
                </c:pt>
                <c:pt idx="194">
                  <c:v>-0.46360317193723277</c:v>
                </c:pt>
                <c:pt idx="195">
                  <c:v>-0.47032375564613887</c:v>
                </c:pt>
                <c:pt idx="196">
                  <c:v>-0.47714178029041976</c:v>
                </c:pt>
                <c:pt idx="197">
                  <c:v>-0.48405865938551518</c:v>
                </c:pt>
                <c:pt idx="198">
                  <c:v>-0.49107582698416263</c:v>
                </c:pt>
                <c:pt idx="199">
                  <c:v>-0.49819473797607194</c:v>
                </c:pt>
                <c:pt idx="200">
                  <c:v>-0.50541686839234679</c:v>
                </c:pt>
                <c:pt idx="201">
                  <c:v>-0.5127437157141046</c:v>
                </c:pt>
                <c:pt idx="202">
                  <c:v>-0.52017679918590143</c:v>
                </c:pt>
                <c:pt idx="203">
                  <c:v>-0.52771766013367538</c:v>
                </c:pt>
                <c:pt idx="204">
                  <c:v>-0.535367862287496</c:v>
                </c:pt>
                <c:pt idx="205">
                  <c:v>-0.54312899210895105</c:v>
                </c:pt>
                <c:pt idx="206">
                  <c:v>-0.55100265912369861</c:v>
                </c:pt>
                <c:pt idx="207">
                  <c:v>-0.55899049625859509</c:v>
                </c:pt>
                <c:pt idx="208">
                  <c:v>-0.56709416018417758</c:v>
                </c:pt>
                <c:pt idx="209">
                  <c:v>-0.57531533166200044</c:v>
                </c:pt>
                <c:pt idx="210">
                  <c:v>-0.58365571589725984</c:v>
                </c:pt>
                <c:pt idx="211">
                  <c:v>-0.59211704289676848</c:v>
                </c:pt>
                <c:pt idx="212">
                  <c:v>-0.60070106783203303</c:v>
                </c:pt>
                <c:pt idx="213">
                  <c:v>-0.60940957140801255</c:v>
                </c:pt>
                <c:pt idx="214">
                  <c:v>-0.61824436023724261</c:v>
                </c:pt>
                <c:pt idx="215">
                  <c:v>-0.62720726721959674</c:v>
                </c:pt>
                <c:pt idx="216">
                  <c:v>-0.63630015192778566</c:v>
                </c:pt>
                <c:pt idx="217">
                  <c:v>-0.64552490099857429</c:v>
                </c:pt>
                <c:pt idx="218">
                  <c:v>-0.65488342852986292</c:v>
                </c:pt>
                <c:pt idx="219">
                  <c:v>-0.6643776764838577</c:v>
                </c:pt>
                <c:pt idx="220">
                  <c:v>-0.674009615096132</c:v>
                </c:pt>
                <c:pt idx="221">
                  <c:v>-0.68378124329106205</c:v>
                </c:pt>
                <c:pt idx="222">
                  <c:v>-0.69369458910324344</c:v>
                </c:pt>
                <c:pt idx="223">
                  <c:v>-0.70375171010555126</c:v>
                </c:pt>
                <c:pt idx="224">
                  <c:v>-0.71395469384356136</c:v>
                </c:pt>
                <c:pt idx="225">
                  <c:v>-0.72430565827637461</c:v>
                </c:pt>
                <c:pt idx="226">
                  <c:v>-0.73480675222453706</c:v>
                </c:pt>
                <c:pt idx="227">
                  <c:v>-0.74546015582420844</c:v>
                </c:pt>
                <c:pt idx="228">
                  <c:v>-0.75626808098871912</c:v>
                </c:pt>
                <c:pt idx="229">
                  <c:v>-0.7672327718768932</c:v>
                </c:pt>
                <c:pt idx="230">
                  <c:v>-0.77835650536843271</c:v>
                </c:pt>
                <c:pt idx="231">
                  <c:v>-0.78964159154683267</c:v>
                </c:pt>
                <c:pt idx="232">
                  <c:v>-0.80109037418947282</c:v>
                </c:pt>
                <c:pt idx="233">
                  <c:v>-0.81270523126497263</c:v>
                </c:pt>
                <c:pt idx="234">
                  <c:v>-0.82448857543894982</c:v>
                </c:pt>
                <c:pt idx="235">
                  <c:v>-0.83644285458646217</c:v>
                </c:pt>
                <c:pt idx="236">
                  <c:v>-0.84857055231320799</c:v>
                </c:pt>
                <c:pt idx="237">
                  <c:v>-0.86087418848421293</c:v>
                </c:pt>
                <c:pt idx="238">
                  <c:v>-0.87335631976108208</c:v>
                </c:pt>
                <c:pt idx="239">
                  <c:v>-0.88601954014703999</c:v>
                </c:pt>
                <c:pt idx="240">
                  <c:v>-0.89886648154098125</c:v>
                </c:pt>
                <c:pt idx="241">
                  <c:v>-0.91189981429947953</c:v>
                </c:pt>
                <c:pt idx="242">
                  <c:v>-0.92512224780806018</c:v>
                </c:pt>
                <c:pt idx="243">
                  <c:v>-0.93853653106112422</c:v>
                </c:pt>
                <c:pt idx="244">
                  <c:v>-0.95214545325087518</c:v>
                </c:pt>
                <c:pt idx="245">
                  <c:v>-0.96595184436534476</c:v>
                </c:pt>
                <c:pt idx="246">
                  <c:v>-0.97995857579625179</c:v>
                </c:pt>
                <c:pt idx="247">
                  <c:v>-0.99416856095557449</c:v>
                </c:pt>
                <c:pt idx="248">
                  <c:v>-1.0085847559027896</c:v>
                </c:pt>
                <c:pt idx="249">
                  <c:v>-1.0232101599810368</c:v>
                </c:pt>
                <c:pt idx="250">
                  <c:v>-1.0380478164639144</c:v>
                </c:pt>
                <c:pt idx="251">
                  <c:v>-1.0531008132124895</c:v>
                </c:pt>
                <c:pt idx="252">
                  <c:v>-1.0683722833423448</c:v>
                </c:pt>
                <c:pt idx="253">
                  <c:v>-1.0838654059014463</c:v>
                </c:pt>
                <c:pt idx="254">
                  <c:v>-1.0995834065589212</c:v>
                </c:pt>
                <c:pt idx="255">
                  <c:v>-1.1155295583047833</c:v>
                </c:pt>
                <c:pt idx="256">
                  <c:v>-1.1317071821605087</c:v>
                </c:pt>
                <c:pt idx="257">
                  <c:v>-1.148119647901569</c:v>
                </c:pt>
                <c:pt idx="258">
                  <c:v>-1.1647703747911708</c:v>
                </c:pt>
                <c:pt idx="259">
                  <c:v>-1.1816628323259413</c:v>
                </c:pt>
                <c:pt idx="260">
                  <c:v>-1.1988005409938485</c:v>
                </c:pt>
                <c:pt idx="261">
                  <c:v>-1.2161870730442719</c:v>
                </c:pt>
                <c:pt idx="262">
                  <c:v>-1.233826053270433</c:v>
                </c:pt>
                <c:pt idx="263">
                  <c:v>-1.2517211598049558</c:v>
                </c:pt>
                <c:pt idx="264">
                  <c:v>-1.2698761249284043</c:v>
                </c:pt>
                <c:pt idx="265">
                  <c:v>-1.2882947358905283</c:v>
                </c:pt>
                <c:pt idx="266">
                  <c:v>-1.3069808357459944</c:v>
                </c:pt>
                <c:pt idx="267">
                  <c:v>-1.3259383242031677</c:v>
                </c:pt>
                <c:pt idx="268">
                  <c:v>-1.3451711584873358</c:v>
                </c:pt>
                <c:pt idx="269">
                  <c:v>-1.3646833542180687</c:v>
                </c:pt>
                <c:pt idx="270">
                  <c:v>-1.3844789863015907</c:v>
                </c:pt>
                <c:pt idx="271">
                  <c:v>-1.4045621898377347</c:v>
                </c:pt>
                <c:pt idx="272">
                  <c:v>-1.4249371610422863</c:v>
                </c:pt>
                <c:pt idx="273">
                  <c:v>-1.4456081581852191</c:v>
                </c:pt>
                <c:pt idx="274">
                  <c:v>-1.4665795025442236</c:v>
                </c:pt>
                <c:pt idx="275">
                  <c:v>-1.487855579375017</c:v>
                </c:pt>
                <c:pt idx="276">
                  <c:v>-1.509440838897889</c:v>
                </c:pt>
                <c:pt idx="277">
                  <c:v>-1.5313397973015757</c:v>
                </c:pt>
                <c:pt idx="278">
                  <c:v>-1.5535570377637902</c:v>
                </c:pt>
                <c:pt idx="279">
                  <c:v>-1.5760972114901628</c:v>
                </c:pt>
                <c:pt idx="280">
                  <c:v>-1.5989650387706109</c:v>
                </c:pt>
                <c:pt idx="281">
                  <c:v>-1.6221653100545166</c:v>
                </c:pt>
                <c:pt idx="282">
                  <c:v>-1.6457028870447414</c:v>
                </c:pt>
                <c:pt idx="283">
                  <c:v>-1.6695827038106559</c:v>
                </c:pt>
                <c:pt idx="284">
                  <c:v>-1.6938097679212489</c:v>
                </c:pt>
                <c:pt idx="285">
                  <c:v>-1.7183891615979781</c:v>
                </c:pt>
                <c:pt idx="286">
                  <c:v>-1.7433260428885491</c:v>
                </c:pt>
                <c:pt idx="287">
                  <c:v>-1.7686256468617718</c:v>
                </c:pt>
                <c:pt idx="288">
                  <c:v>-1.7942932868236965</c:v>
                </c:pt>
                <c:pt idx="289">
                  <c:v>-1.8203343555559059</c:v>
                </c:pt>
                <c:pt idx="290">
                  <c:v>-1.8467543265769115</c:v>
                </c:pt>
                <c:pt idx="291">
                  <c:v>-1.873558755425822</c:v>
                </c:pt>
                <c:pt idx="292">
                  <c:v>-1.90075328097033</c:v>
                </c:pt>
                <c:pt idx="293">
                  <c:v>-1.9283436267385865</c:v>
                </c:pt>
                <c:pt idx="294">
                  <c:v>-1.9563356022762932</c:v>
                </c:pt>
                <c:pt idx="295">
                  <c:v>-1.9847351045286727</c:v>
                </c:pt>
                <c:pt idx="296">
                  <c:v>-2.0135481192489535</c:v>
                </c:pt>
                <c:pt idx="297">
                  <c:v>-2.0427807224337151</c:v>
                </c:pt>
                <c:pt idx="298">
                  <c:v>-2.0724390817846237</c:v>
                </c:pt>
                <c:pt idx="299">
                  <c:v>-2.102529458200078</c:v>
                </c:pt>
                <c:pt idx="300">
                  <c:v>-2.1330582072931104</c:v>
                </c:pt>
                <c:pt idx="301">
                  <c:v>-2.1640317809415039</c:v>
                </c:pt>
                <c:pt idx="302">
                  <c:v>-2.1954567288663789</c:v>
                </c:pt>
                <c:pt idx="303">
                  <c:v>-2.2273397002421738</c:v>
                </c:pt>
                <c:pt idx="304">
                  <c:v>-2.2596874453391664</c:v>
                </c:pt>
                <c:pt idx="305">
                  <c:v>-2.2925068171984964</c:v>
                </c:pt>
                <c:pt idx="306">
                  <c:v>-2.3258047733402178</c:v>
                </c:pt>
                <c:pt idx="307">
                  <c:v>-2.3595883775067938</c:v>
                </c:pt>
                <c:pt idx="308">
                  <c:v>-2.3938648014410435</c:v>
                </c:pt>
                <c:pt idx="309">
                  <c:v>-2.4286413267021492</c:v>
                </c:pt>
                <c:pt idx="310">
                  <c:v>-2.4639253465170046</c:v>
                </c:pt>
                <c:pt idx="311">
                  <c:v>-2.4997243676719276</c:v>
                </c:pt>
                <c:pt idx="312">
                  <c:v>-2.5360460124429336</c:v>
                </c:pt>
                <c:pt idx="313">
                  <c:v>-2.5728980205671945</c:v>
                </c:pt>
                <c:pt idx="314">
                  <c:v>-2.6102882512560011</c:v>
                </c:pt>
                <c:pt idx="315">
                  <c:v>-2.648224685251193</c:v>
                </c:pt>
                <c:pt idx="316">
                  <c:v>-2.6867154269258702</c:v>
                </c:pt>
                <c:pt idx="317">
                  <c:v>-2.7257687064302889</c:v>
                </c:pt>
                <c:pt idx="318">
                  <c:v>-2.7653928818857403</c:v>
                </c:pt>
                <c:pt idx="319">
                  <c:v>-2.8055964416255992</c:v>
                </c:pt>
                <c:pt idx="320">
                  <c:v>-2.8463880064874494</c:v>
                </c:pt>
                <c:pt idx="321">
                  <c:v>-2.8877763321556</c:v>
                </c:pt>
                <c:pt idx="322">
                  <c:v>-2.9297703115570322</c:v>
                </c:pt>
                <c:pt idx="323">
                  <c:v>-2.9723789773120912</c:v>
                </c:pt>
                <c:pt idx="324">
                  <c:v>-3.0156115042409843</c:v>
                </c:pt>
                <c:pt idx="325">
                  <c:v>-3.059477211928356</c:v>
                </c:pt>
                <c:pt idx="326">
                  <c:v>-3.1039855673486194</c:v>
                </c:pt>
                <c:pt idx="327">
                  <c:v>-3.149146187551358</c:v>
                </c:pt>
                <c:pt idx="328">
                  <c:v>-3.1949688424122273</c:v>
                </c:pt>
                <c:pt idx="329">
                  <c:v>-3.2414634574488055</c:v>
                </c:pt>
                <c:pt idx="330">
                  <c:v>-3.2886401167039532</c:v>
                </c:pt>
                <c:pt idx="331">
                  <c:v>-3.3365090657007017</c:v>
                </c:pt>
                <c:pt idx="332">
                  <c:v>-3.3850807144682822</c:v>
                </c:pt>
                <c:pt idx="333">
                  <c:v>-3.4343656406436422</c:v>
                </c:pt>
                <c:pt idx="334">
                  <c:v>-3.4843745926509473</c:v>
                </c:pt>
                <c:pt idx="335">
                  <c:v>-3.5351184929600405</c:v>
                </c:pt>
                <c:pt idx="336">
                  <c:v>-3.5866084414284582</c:v>
                </c:pt>
                <c:pt idx="337">
                  <c:v>-3.6388557187286632</c:v>
                </c:pt>
                <c:pt idx="338">
                  <c:v>-3.6918717898646549</c:v>
                </c:pt>
                <c:pt idx="339">
                  <c:v>-3.7456683077787307</c:v>
                </c:pt>
                <c:pt idx="340">
                  <c:v>-3.8002571170550667</c:v>
                </c:pt>
                <c:pt idx="341">
                  <c:v>-3.8556502577193883</c:v>
                </c:pt>
                <c:pt idx="342">
                  <c:v>-3.9118599691432108</c:v>
                </c:pt>
                <c:pt idx="343">
                  <c:v>-3.9688986940497766</c:v>
                </c:pt>
                <c:pt idx="344">
                  <c:v>-4.0267790826329488</c:v>
                </c:pt>
                <c:pt idx="345">
                  <c:v>-4.0855139967866432</c:v>
                </c:pt>
                <c:pt idx="346">
                  <c:v>-4.1451165144525417</c:v>
                </c:pt>
                <c:pt idx="347">
                  <c:v>-4.2055999340898769</c:v>
                </c:pt>
                <c:pt idx="348">
                  <c:v>-4.2669777792704506</c:v>
                </c:pt>
                <c:pt idx="349">
                  <c:v>-4.3292638034048618</c:v>
                </c:pt>
                <c:pt idx="350">
                  <c:v>-4.3924719946052999</c:v>
                </c:pt>
                <c:pt idx="351">
                  <c:v>-4.456616580687637</c:v>
                </c:pt>
                <c:pt idx="352">
                  <c:v>-4.5217120343212862</c:v>
                </c:pt>
                <c:pt idx="353">
                  <c:v>-4.587773078331038</c:v>
                </c:pt>
                <c:pt idx="354">
                  <c:v>-4.6548146911552841</c:v>
                </c:pt>
                <c:pt idx="355">
                  <c:v>-4.722852112469563</c:v>
                </c:pt>
                <c:pt idx="356">
                  <c:v>-4.7919008489799548</c:v>
                </c:pt>
                <c:pt idx="357">
                  <c:v>-4.8619766803934148</c:v>
                </c:pt>
                <c:pt idx="358">
                  <c:v>-4.9330956655721145</c:v>
                </c:pt>
                <c:pt idx="359">
                  <c:v>-5.0052741488808188</c:v>
                </c:pt>
                <c:pt idx="360">
                  <c:v>-5.0785287667305399</c:v>
                </c:pt>
                <c:pt idx="361">
                  <c:v>-5.1528764543312331</c:v>
                </c:pt>
                <c:pt idx="362">
                  <c:v>-5.2283344526606585</c:v>
                </c:pt>
                <c:pt idx="363">
                  <c:v>-5.3049203156560054</c:v>
                </c:pt>
                <c:pt idx="364">
                  <c:v>-5.3826519176401506</c:v>
                </c:pt>
                <c:pt idx="365">
                  <c:v>-5.4615474609917323</c:v>
                </c:pt>
                <c:pt idx="366">
                  <c:v>-5.5416254840672439</c:v>
                </c:pt>
                <c:pt idx="367">
                  <c:v>-5.6229048693893882</c:v>
                </c:pt>
                <c:pt idx="368">
                  <c:v>-5.7054048521087184</c:v>
                </c:pt>
                <c:pt idx="369">
                  <c:v>-5.7891450287536008</c:v>
                </c:pt>
                <c:pt idx="370">
                  <c:v>-5.8741453662790173</c:v>
                </c:pt>
                <c:pt idx="371">
                  <c:v>-5.9604262114271904</c:v>
                </c:pt>
                <c:pt idx="372">
                  <c:v>-6.0480083004149856</c:v>
                </c:pt>
                <c:pt idx="373">
                  <c:v>-6.1369127689599079</c:v>
                </c:pt>
                <c:pt idx="374">
                  <c:v>-6.2271611626612771</c:v>
                </c:pt>
                <c:pt idx="375">
                  <c:v>-6.3187754477518272</c:v>
                </c:pt>
                <c:pt idx="376">
                  <c:v>-6.4117780222366756</c:v>
                </c:pt>
                <c:pt idx="377">
                  <c:v>-6.5061917274344152</c:v>
                </c:pt>
                <c:pt idx="378">
                  <c:v>-6.602039859942618</c:v>
                </c:pt>
                <c:pt idx="379">
                  <c:v>-6.6993461840433559</c:v>
                </c:pt>
                <c:pt idx="380">
                  <c:v>-6.7981349445697221</c:v>
                </c:pt>
                <c:pt idx="381">
                  <c:v>-6.8984308802546366</c:v>
                </c:pt>
                <c:pt idx="382">
                  <c:v>-7.0002592375864303</c:v>
                </c:pt>
                <c:pt idx="383">
                  <c:v>-7.1036457851876902</c:v>
                </c:pt>
                <c:pt idx="384">
                  <c:v>-7.2086168287515182</c:v>
                </c:pt>
                <c:pt idx="385">
                  <c:v>-7.3151992265517745</c:v>
                </c:pt>
                <c:pt idx="386">
                  <c:v>-7.4234204055619291</c:v>
                </c:pt>
                <c:pt idx="387">
                  <c:v>-7.5333083782057102</c:v>
                </c:pt>
                <c:pt idx="388">
                  <c:v>-7.6448917597741621</c:v>
                </c:pt>
                <c:pt idx="389">
                  <c:v>-7.7581997865382144</c:v>
                </c:pt>
                <c:pt idx="390">
                  <c:v>-7.8732623345887927</c:v>
                </c:pt>
                <c:pt idx="391">
                  <c:v>-7.9901099394484616</c:v>
                </c:pt>
                <c:pt idx="392">
                  <c:v>-8.1087738164781271</c:v>
                </c:pt>
                <c:pt idx="393">
                  <c:v>-8.2292858821324337</c:v>
                </c:pt>
                <c:pt idx="394">
                  <c:v>-8.351678776096028</c:v>
                </c:pt>
                <c:pt idx="395">
                  <c:v>-8.4759858843483507</c:v>
                </c:pt>
                <c:pt idx="396">
                  <c:v>-8.6022413632030439</c:v>
                </c:pt>
                <c:pt idx="397">
                  <c:v>-8.7304801643735566</c:v>
                </c:pt>
                <c:pt idx="398">
                  <c:v>-8.860738061110089</c:v>
                </c:pt>
                <c:pt idx="399">
                  <c:v>-8.993051675473037</c:v>
                </c:pt>
                <c:pt idx="400">
                  <c:v>-9.1274585067897842</c:v>
                </c:pt>
                <c:pt idx="401">
                  <c:v>-9.2639969613691271</c:v>
                </c:pt>
                <c:pt idx="402">
                  <c:v>-9.402706383526283</c:v>
                </c:pt>
                <c:pt idx="403">
                  <c:v>-9.5436270879947056</c:v>
                </c:pt>
                <c:pt idx="404">
                  <c:v>-9.6868003937993894</c:v>
                </c:pt>
                <c:pt idx="405">
                  <c:v>-9.8322686596638782</c:v>
                </c:pt>
                <c:pt idx="406">
                  <c:v>-9.9800753210368001</c:v>
                </c:pt>
                <c:pt idx="407">
                  <c:v>-10.130264928825836</c:v>
                </c:pt>
                <c:pt idx="408">
                  <c:v>-10.282883189930439</c:v>
                </c:pt>
                <c:pt idx="409">
                  <c:v>-10.43797700967173</c:v>
                </c:pt>
                <c:pt idx="410">
                  <c:v>-10.59559453622642</c:v>
                </c:pt>
                <c:pt idx="411">
                  <c:v>-10.755785207176622</c:v>
                </c:pt>
                <c:pt idx="412">
                  <c:v>-10.918599798287847</c:v>
                </c:pt>
                <c:pt idx="413">
                  <c:v>-11.084090474650905</c:v>
                </c:pt>
                <c:pt idx="414">
                  <c:v>-11.252310844313843</c:v>
                </c:pt>
                <c:pt idx="415">
                  <c:v>-11.423316014550442</c:v>
                </c:pt>
                <c:pt idx="416">
                  <c:v>-11.597162650920406</c:v>
                </c:pt>
                <c:pt idx="417">
                  <c:v>-11.773909039272986</c:v>
                </c:pt>
                <c:pt idx="418">
                  <c:v>-11.953615150885138</c:v>
                </c:pt>
                <c:pt idx="419">
                  <c:v>-12.136342710897482</c:v>
                </c:pt>
                <c:pt idx="420">
                  <c:v>-12.322155270265991</c:v>
                </c:pt>
                <c:pt idx="421">
                  <c:v>-12.511118281423594</c:v>
                </c:pt>
                <c:pt idx="422">
                  <c:v>-12.703299177888878</c:v>
                </c:pt>
                <c:pt idx="423">
                  <c:v>-12.89876745805786</c:v>
                </c:pt>
                <c:pt idx="424">
                  <c:v>-13.097594773434791</c:v>
                </c:pt>
                <c:pt idx="425">
                  <c:v>-13.299855021581232</c:v>
                </c:pt>
                <c:pt idx="426">
                  <c:v>-13.505624444082564</c:v>
                </c:pt>
                <c:pt idx="427">
                  <c:v>-13.714981729840433</c:v>
                </c:pt>
                <c:pt idx="428">
                  <c:v>-13.928008124039243</c:v>
                </c:pt>
                <c:pt idx="429">
                  <c:v>-14.14478754314916</c:v>
                </c:pt>
                <c:pt idx="430">
                  <c:v>-14.365406696355432</c:v>
                </c:pt>
                <c:pt idx="431">
                  <c:v>-14.589955213840076</c:v>
                </c:pt>
                <c:pt idx="432">
                  <c:v>-14.818525782368907</c:v>
                </c:pt>
                <c:pt idx="433">
                  <c:v>-15.051214288665285</c:v>
                </c:pt>
                <c:pt idx="434">
                  <c:v>-15.288119971106658</c:v>
                </c:pt>
                <c:pt idx="435">
                  <c:v>-15.529345580302341</c:v>
                </c:pt>
                <c:pt idx="436">
                  <c:v>-15.774997549161501</c:v>
                </c:pt>
                <c:pt idx="437">
                  <c:v>-16.025186173124965</c:v>
                </c:pt>
                <c:pt idx="438">
                  <c:v>-16.28002580125073</c:v>
                </c:pt>
                <c:pt idx="439">
                  <c:v>-16.539635038941352</c:v>
                </c:pt>
                <c:pt idx="440">
                  <c:v>-16.804136963136155</c:v>
                </c:pt>
                <c:pt idx="441">
                  <c:v>-17.073659350871768</c:v>
                </c:pt>
                <c:pt idx="442">
                  <c:v>-17.348334922185838</c:v>
                </c:pt>
                <c:pt idx="443">
                  <c:v>-17.628301598423111</c:v>
                </c:pt>
                <c:pt idx="444">
                  <c:v>-17.913702777093565</c:v>
                </c:pt>
                <c:pt idx="445">
                  <c:v>-18.204687624528887</c:v>
                </c:pt>
                <c:pt idx="446">
                  <c:v>-18.501411387687117</c:v>
                </c:pt>
                <c:pt idx="447">
                  <c:v>-18.804035726597455</c:v>
                </c:pt>
                <c:pt idx="448">
                  <c:v>-19.112729069031055</c:v>
                </c:pt>
                <c:pt idx="449">
                  <c:v>-19.427666989161231</c:v>
                </c:pt>
                <c:pt idx="450">
                  <c:v>-19.749032612127881</c:v>
                </c:pt>
                <c:pt idx="451">
                  <c:v>-20.077017046575651</c:v>
                </c:pt>
                <c:pt idx="452">
                  <c:v>-20.411819847464304</c:v>
                </c:pt>
                <c:pt idx="453">
                  <c:v>-20.753649511635928</c:v>
                </c:pt>
                <c:pt idx="454">
                  <c:v>-21.102724008875132</c:v>
                </c:pt>
                <c:pt idx="455">
                  <c:v>-21.45927135147042</c:v>
                </c:pt>
                <c:pt idx="456">
                  <c:v>-21.823530205543268</c:v>
                </c:pt>
                <c:pt idx="457">
                  <c:v>-22.19575054778424</c:v>
                </c:pt>
                <c:pt idx="458">
                  <c:v>-22.576194371563108</c:v>
                </c:pt>
                <c:pt idx="459">
                  <c:v>-22.965136446795302</c:v>
                </c:pt>
                <c:pt idx="460">
                  <c:v>-23.362865138390585</c:v>
                </c:pt>
                <c:pt idx="461">
                  <c:v>-23.769683288626812</c:v>
                </c:pt>
                <c:pt idx="462">
                  <c:v>-24.185909169335993</c:v>
                </c:pt>
                <c:pt idx="463">
                  <c:v>-24.611877510417933</c:v>
                </c:pt>
                <c:pt idx="464">
                  <c:v>-25.0479406119366</c:v>
                </c:pt>
                <c:pt idx="465">
                  <c:v>-25.494469547779957</c:v>
                </c:pt>
                <c:pt idx="466">
                  <c:v>-25.951855469833525</c:v>
                </c:pt>
                <c:pt idx="467">
                  <c:v>-26.420511022548006</c:v>
                </c:pt>
                <c:pt idx="468">
                  <c:v>-26.90087187897171</c:v>
                </c:pt>
                <c:pt idx="469">
                  <c:v>-27.393398410549903</c:v>
                </c:pt>
                <c:pt idx="470">
                  <c:v>-27.898577504479409</c:v>
                </c:pt>
                <c:pt idx="471">
                  <c:v>-28.416924544002164</c:v>
                </c:pt>
                <c:pt idx="472">
                  <c:v>-28.948985568934511</c:v>
                </c:pt>
                <c:pt idx="473">
                  <c:v>-29.49533963578936</c:v>
                </c:pt>
                <c:pt idx="474">
                  <c:v>-30.056601399307606</c:v>
                </c:pt>
                <c:pt idx="475">
                  <c:v>-30.633423939925244</c:v>
                </c:pt>
                <c:pt idx="476">
                  <c:v>-31.226501864876635</c:v>
                </c:pt>
                <c:pt idx="477">
                  <c:v>-31.836574714220824</c:v>
                </c:pt>
                <c:pt idx="478">
                  <c:v>-32.464430707210447</c:v>
                </c:pt>
                <c:pt idx="479">
                  <c:v>-33.110910869177673</c:v>
                </c:pt>
                <c:pt idx="480">
                  <c:v>-33.776913584585408</c:v>
                </c:pt>
                <c:pt idx="481">
                  <c:v>-34.46339962820403</c:v>
                </c:pt>
                <c:pt idx="482">
                  <c:v>-35.171397733685254</c:v>
                </c:pt>
                <c:pt idx="483">
                  <c:v>-35.902010767275044</c:v>
                </c:pt>
                <c:pt idx="484">
                  <c:v>-36.656422584234846</c:v>
                </c:pt>
                <c:pt idx="485">
                  <c:v>-37.435905657004319</c:v>
                </c:pt>
                <c:pt idx="486">
                  <c:v>-38.241829577482306</c:v>
                </c:pt>
                <c:pt idx="487">
                  <c:v>-39.075670551428836</c:v>
                </c:pt>
                <c:pt idx="488">
                  <c:v>-39.939022021267768</c:v>
                </c:pt>
                <c:pt idx="489">
                  <c:v>-40.83360657508473</c:v>
                </c:pt>
                <c:pt idx="490">
                  <c:v>-41.76128932486332</c:v>
                </c:pt>
                <c:pt idx="491">
                  <c:v>-42.724092966855686</c:v>
                </c:pt>
                <c:pt idx="492">
                  <c:v>-43.72421477222683</c:v>
                </c:pt>
                <c:pt idx="493">
                  <c:v>-44.764045797889899</c:v>
                </c:pt>
                <c:pt idx="494">
                  <c:v>-45.846192657033143</c:v>
                </c:pt>
                <c:pt idx="495">
                  <c:v>-46.973502247847122</c:v>
                </c:pt>
                <c:pt idx="496">
                  <c:v>-48.149089909277578</c:v>
                </c:pt>
                <c:pt idx="497">
                  <c:v>-49.3763715565984</c:v>
                </c:pt>
                <c:pt idx="498">
                  <c:v>-50.659100450026237</c:v>
                </c:pt>
                <c:pt idx="499">
                  <c:v>-52.00140936982649</c:v>
                </c:pt>
                <c:pt idx="500">
                  <c:v>-53.407859115497686</c:v>
                </c:pt>
                <c:pt idx="501">
                  <c:v>-54.883494419372994</c:v>
                </c:pt>
                <c:pt idx="502">
                  <c:v>-56.433908572111882</c:v>
                </c:pt>
                <c:pt idx="503">
                  <c:v>-58.065318305469667</c:v>
                </c:pt>
                <c:pt idx="504">
                  <c:v>-59.784650773909092</c:v>
                </c:pt>
                <c:pt idx="505">
                  <c:v>-61.599644828882816</c:v>
                </c:pt>
                <c:pt idx="506">
                  <c:v>-63.518969196057405</c:v>
                </c:pt>
                <c:pt idx="507">
                  <c:v>-65.552360653187606</c:v>
                </c:pt>
                <c:pt idx="508">
                  <c:v>-67.710785868562041</c:v>
                </c:pt>
                <c:pt idx="509">
                  <c:v>-70.006631193675943</c:v>
                </c:pt>
                <c:pt idx="510">
                  <c:v>-72.453925392408976</c:v>
                </c:pt>
                <c:pt idx="511">
                  <c:v>-75.068600991270273</c:v>
                </c:pt>
                <c:pt idx="512">
                  <c:v>-77.868800566989691</c:v>
                </c:pt>
                <c:pt idx="513">
                  <c:v>-80.875234690673722</c:v>
                </c:pt>
                <c:pt idx="514">
                  <c:v>-84.111598140062384</c:v>
                </c:pt>
                <c:pt idx="515">
                  <c:v>-87.605049886734676</c:v>
                </c:pt>
                <c:pt idx="516">
                  <c:v>-91.386759446397193</c:v>
                </c:pt>
                <c:pt idx="517">
                  <c:v>-95.492516106308699</c:v>
                </c:pt>
                <c:pt idx="518">
                  <c:v>-99.963386166300097</c:v>
                </c:pt>
                <c:pt idx="519">
                  <c:v>-104.84638331174362</c:v>
                </c:pt>
                <c:pt idx="520">
                  <c:v>-110.19508361000199</c:v>
                </c:pt>
                <c:pt idx="521">
                  <c:v>-116.07006246512668</c:v>
                </c:pt>
                <c:pt idx="522">
                  <c:v>-122.53894761901135</c:v>
                </c:pt>
                <c:pt idx="523">
                  <c:v>-129.67576191495783</c:v>
                </c:pt>
                <c:pt idx="524">
                  <c:v>-137.55907096587757</c:v>
                </c:pt>
                <c:pt idx="525">
                  <c:v>-146.26827464010157</c:v>
                </c:pt>
                <c:pt idx="526">
                  <c:v>-155.87725657652294</c:v>
                </c:pt>
                <c:pt idx="527">
                  <c:v>-166.44468761609036</c:v>
                </c:pt>
                <c:pt idx="528">
                  <c:v>-178.00082858161372</c:v>
                </c:pt>
                <c:pt idx="529">
                  <c:v>169.46800643357514</c:v>
                </c:pt>
                <c:pt idx="530">
                  <c:v>156.0340243163522</c:v>
                </c:pt>
                <c:pt idx="531">
                  <c:v>141.83597321669617</c:v>
                </c:pt>
                <c:pt idx="532">
                  <c:v>127.07429652982853</c:v>
                </c:pt>
                <c:pt idx="533">
                  <c:v>111.9899327008434</c:v>
                </c:pt>
                <c:pt idx="534">
                  <c:v>96.829706963572221</c:v>
                </c:pt>
                <c:pt idx="535">
                  <c:v>81.807889420649417</c:v>
                </c:pt>
                <c:pt idx="536">
                  <c:v>67.075475262470391</c:v>
                </c:pt>
                <c:pt idx="537">
                  <c:v>52.704487093888716</c:v>
                </c:pt>
                <c:pt idx="538">
                  <c:v>38.687489673278542</c:v>
                </c:pt>
                <c:pt idx="539">
                  <c:v>24.947362395506783</c:v>
                </c:pt>
                <c:pt idx="540">
                  <c:v>11.351285912860201</c:v>
                </c:pt>
                <c:pt idx="541">
                  <c:v>-2.2751775717701057</c:v>
                </c:pt>
                <c:pt idx="542">
                  <c:v>-16.135077036691371</c:v>
                </c:pt>
                <c:pt idx="543">
                  <c:v>-30.446560687493339</c:v>
                </c:pt>
                <c:pt idx="544">
                  <c:v>-45.425130532261363</c:v>
                </c:pt>
                <c:pt idx="545">
                  <c:v>-61.256702272602432</c:v>
                </c:pt>
                <c:pt idx="546">
                  <c:v>-78.057441579374256</c:v>
                </c:pt>
                <c:pt idx="547">
                  <c:v>-95.822032481042513</c:v>
                </c:pt>
                <c:pt idx="548">
                  <c:v>-114.37450420913001</c:v>
                </c:pt>
                <c:pt idx="549">
                  <c:v>-133.35041657526369</c:v>
                </c:pt>
                <c:pt idx="550">
                  <c:v>-152.23978991119301</c:v>
                </c:pt>
                <c:pt idx="551">
                  <c:v>-170.49112966666999</c:v>
                </c:pt>
                <c:pt idx="552">
                  <c:v>172.36669679405014</c:v>
                </c:pt>
                <c:pt idx="553">
                  <c:v>156.64245423717924</c:v>
                </c:pt>
                <c:pt idx="554">
                  <c:v>142.46676497015156</c:v>
                </c:pt>
                <c:pt idx="555">
                  <c:v>129.82669219470137</c:v>
                </c:pt>
                <c:pt idx="556">
                  <c:v>118.61826840652306</c:v>
                </c:pt>
                <c:pt idx="557">
                  <c:v>108.69326931755573</c:v>
                </c:pt>
                <c:pt idx="558">
                  <c:v>99.891452544009198</c:v>
                </c:pt>
                <c:pt idx="559">
                  <c:v>92.059010113037985</c:v>
                </c:pt>
                <c:pt idx="560">
                  <c:v>85.057246076904093</c:v>
                </c:pt>
                <c:pt idx="561">
                  <c:v>78.765385425875436</c:v>
                </c:pt>
                <c:pt idx="562">
                  <c:v>73.080293744438578</c:v>
                </c:pt>
                <c:pt idx="563">
                  <c:v>67.914801121445052</c:v>
                </c:pt>
                <c:pt idx="564">
                  <c:v>63.19555949338919</c:v>
                </c:pt>
                <c:pt idx="565">
                  <c:v>58.860896520453345</c:v>
                </c:pt>
                <c:pt idx="566">
                  <c:v>54.858868940569231</c:v>
                </c:pt>
                <c:pt idx="567">
                  <c:v>51.145583012136164</c:v>
                </c:pt>
                <c:pt idx="568">
                  <c:v>47.683784434006803</c:v>
                </c:pt>
                <c:pt idx="569">
                  <c:v>44.441692167560454</c:v>
                </c:pt>
                <c:pt idx="570">
                  <c:v>41.39204140826569</c:v>
                </c:pt>
                <c:pt idx="571">
                  <c:v>38.511300636305002</c:v>
                </c:pt>
                <c:pt idx="572">
                  <c:v>35.77903108597981</c:v>
                </c:pt>
                <c:pt idx="573">
                  <c:v>33.177361571618249</c:v>
                </c:pt>
                <c:pt idx="574">
                  <c:v>30.690556212470515</c:v>
                </c:pt>
                <c:pt idx="575">
                  <c:v>28.304656720807152</c:v>
                </c:pt>
                <c:pt idx="576">
                  <c:v>26.00718440434834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7AD-CB40-B45D-E9DE9FA3C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261520"/>
        <c:axId val="619540128"/>
      </c:scatterChart>
      <c:valAx>
        <c:axId val="622959632"/>
        <c:scaling>
          <c:logBase val="2"/>
          <c:orientation val="minMax"/>
          <c:max val="20000"/>
          <c:min val="15.6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defRPr>
                </a:pPr>
                <a:r>
                  <a:rPr lang="en-GB" b="1"/>
                  <a:t>Frequency [Hz]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Helvetica Neue" panose="02000503000000020004" pitchFamily="2" charset="0"/>
                  <a:ea typeface="Helvetica Neue" panose="02000503000000020004" pitchFamily="2" charset="0"/>
                  <a:cs typeface="Helvetica Neue" panose="02000503000000020004" pitchFamily="2" charset="0"/>
                </a:defRPr>
              </a:pPr>
              <a:endParaRPr lang="en-NL"/>
            </a:p>
          </c:txPr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en-NL"/>
          </a:p>
        </c:txPr>
        <c:crossAx val="623714752"/>
        <c:crosses val="autoZero"/>
        <c:crossBetween val="midCat"/>
        <c:majorUnit val="2"/>
      </c:valAx>
      <c:valAx>
        <c:axId val="623714752"/>
        <c:scaling>
          <c:orientation val="minMax"/>
          <c:max val="3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defRPr>
                </a:pPr>
                <a:r>
                  <a:rPr lang="en-GB" b="1"/>
                  <a:t>Magnitude [dB]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Helvetica Neue" panose="02000503000000020004" pitchFamily="2" charset="0"/>
                  <a:ea typeface="Helvetica Neue" panose="02000503000000020004" pitchFamily="2" charset="0"/>
                  <a:cs typeface="Helvetica Neue" panose="02000503000000020004" pitchFamily="2" charset="0"/>
                </a:defRPr>
              </a:pPr>
              <a:endParaRPr lang="en-N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en-NL"/>
          </a:p>
        </c:txPr>
        <c:crossAx val="622959632"/>
        <c:crosses val="autoZero"/>
        <c:crossBetween val="midCat"/>
        <c:majorUnit val="10"/>
        <c:minorUnit val="5"/>
      </c:valAx>
      <c:valAx>
        <c:axId val="619540128"/>
        <c:scaling>
          <c:orientation val="minMax"/>
          <c:max val="180"/>
          <c:min val="-180"/>
        </c:scaling>
        <c:delete val="0"/>
        <c:axPos val="r"/>
        <c:numFmt formatCode="0&quot;°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en-NL"/>
          </a:p>
        </c:txPr>
        <c:crossAx val="619261520"/>
        <c:crosses val="max"/>
        <c:crossBetween val="midCat"/>
        <c:majorUnit val="60"/>
        <c:minorUnit val="30"/>
      </c:valAx>
      <c:valAx>
        <c:axId val="619261520"/>
        <c:scaling>
          <c:logBase val="2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9540128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Helvetica Neue" panose="02000503000000020004" pitchFamily="2" charset="0"/>
              <a:ea typeface="Helvetica Neue" panose="02000503000000020004" pitchFamily="2" charset="0"/>
              <a:cs typeface="Helvetica Neue" panose="02000503000000020004" pitchFamily="2" charset="0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Helvetica Neue" panose="02000503000000020004" pitchFamily="2" charset="0"/>
          <a:ea typeface="Helvetica Neue" panose="02000503000000020004" pitchFamily="2" charset="0"/>
          <a:cs typeface="Helvetica Neue" panose="02000503000000020004" pitchFamily="2" charset="0"/>
        </a:defRPr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20</xdr:col>
      <xdr:colOff>0</xdr:colOff>
      <xdr:row>21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F735C7-C240-E377-9B13-94266EA56B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22</xdr:row>
      <xdr:rowOff>0</xdr:rowOff>
    </xdr:from>
    <xdr:to>
      <xdr:col>20</xdr:col>
      <xdr:colOff>0</xdr:colOff>
      <xdr:row>42</xdr:row>
      <xdr:rowOff>0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391DBF45-5063-A713-AEA9-17A27A0716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10</xdr:col>
      <xdr:colOff>0</xdr:colOff>
      <xdr:row>21</xdr:row>
      <xdr:rowOff>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987E4296-EFF3-5573-0409-1979999679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3:J29"/>
  <sheetViews>
    <sheetView tabSelected="1" workbookViewId="0">
      <selection activeCell="D23" sqref="D23"/>
    </sheetView>
  </sheetViews>
  <sheetFormatPr baseColWidth="10" defaultRowHeight="15" x14ac:dyDescent="0.2"/>
  <sheetData>
    <row r="23" spans="2:10" x14ac:dyDescent="0.2">
      <c r="B23" s="1" t="s">
        <v>27</v>
      </c>
      <c r="D23" s="9">
        <v>20000</v>
      </c>
      <c r="J23" s="11" t="s">
        <v>31</v>
      </c>
    </row>
    <row r="25" spans="2:10" x14ac:dyDescent="0.2">
      <c r="B25" s="1" t="s">
        <v>28</v>
      </c>
      <c r="D25" s="10" t="s">
        <v>23</v>
      </c>
    </row>
    <row r="27" spans="2:10" x14ac:dyDescent="0.2">
      <c r="B27" s="1" t="s">
        <v>35</v>
      </c>
      <c r="D27" s="10" t="s">
        <v>23</v>
      </c>
    </row>
    <row r="29" spans="2:10" x14ac:dyDescent="0.2">
      <c r="B29" s="1" t="s">
        <v>36</v>
      </c>
      <c r="D29" s="12">
        <v>-50</v>
      </c>
    </row>
  </sheetData>
  <sheetProtection algorithmName="SHA-512" hashValue="Gnl/dvXnCutDU687wJhbQaNUKli1IQ+H9ldcSYKmMWfgaSp0lvQhJVVsLlp/s09C8DfyG0mKSxkJ30ul2iO4kw==" saltValue="TtlQmNALLR9hD5A8JhEJqw==" spinCount="100000" sheet="1" objects="1" scenarios="1" selectLockedCells="1"/>
  <dataValidations count="1">
    <dataValidation type="decimal" allowBlank="1" showInputMessage="1" showErrorMessage="1" errorTitle="Out of range" error="Enter a value between 20 Hz and 20 kHz" promptTitle="Corner Frequency" prompt="Enter a value between 20 Hz and 20 kHz" sqref="D23" xr:uid="{D3CE5760-9FAB-4447-9C09-3B297490BA9F}">
      <formula1>20</formula1>
      <formula2>20000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Enable auto-scale" prompt="Automaticaly scales the Linear IR y‑axis" xr:uid="{775D3FFA-68DC-BF40-8ACE-2BE309BE3CFA}">
          <x14:formula1>
            <xm:f>Calc!$E$2:$E$3</xm:f>
          </x14:formula1>
          <xm:sqref>D25</xm:sqref>
        </x14:dataValidation>
        <x14:dataValidation type="list" allowBlank="1" showInputMessage="1" showErrorMessage="1" promptTitle="Enable ambient noise" prompt="Introduces ambient background noise" xr:uid="{72F85092-ADB1-424F-AC5E-19FBF5CD32FD}">
          <x14:formula1>
            <xm:f>Calc!$E$2:$E$3</xm:f>
          </x14:formula1>
          <xm:sqref>D27</xm:sqref>
        </x14:dataValidation>
        <x14:dataValidation type="list" allowBlank="1" showInputMessage="1" showErrorMessage="1" promptTitle="Ambient noise level" prompt="Set ambient background noise level" xr:uid="{962CA91D-73A2-EB4A-886A-BD3A82D82CBF}">
          <x14:formula1>
            <xm:f>Calc!$AG$2:$AG$14</xm:f>
          </x14:formula1>
          <xm:sqref>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G728"/>
  <sheetViews>
    <sheetView zoomScale="87" workbookViewId="0"/>
  </sheetViews>
  <sheetFormatPr baseColWidth="10" defaultColWidth="8.83203125" defaultRowHeight="15" x14ac:dyDescent="0.2"/>
  <cols>
    <col min="16" max="16" width="8.83203125" style="8"/>
    <col min="17" max="17" width="8.83203125" customWidth="1"/>
    <col min="21" max="21" width="8.83203125" customWidth="1"/>
  </cols>
  <sheetData>
    <row r="1" spans="1:33" x14ac:dyDescent="0.2">
      <c r="T1" t="s">
        <v>2</v>
      </c>
      <c r="U1">
        <v>1</v>
      </c>
    </row>
    <row r="2" spans="1:33" x14ac:dyDescent="0.2">
      <c r="A2" s="1" t="s">
        <v>15</v>
      </c>
      <c r="D2" t="str">
        <f>Dashboard!D25</f>
        <v>off</v>
      </c>
      <c r="E2" t="s">
        <v>23</v>
      </c>
      <c r="F2">
        <v>0</v>
      </c>
      <c r="G2">
        <f>VLOOKUP(D2,E2:F3,2)</f>
        <v>0</v>
      </c>
      <c r="H2">
        <f>FACT(G2)-G2</f>
        <v>1</v>
      </c>
      <c r="I2" cm="1">
        <f t="array" ref="I2">MAX(ABS(I8:I728))</f>
        <v>0.68455521316784229</v>
      </c>
      <c r="K2">
        <v>0</v>
      </c>
      <c r="L2">
        <f>(ROUNDUP(I2/0.1,0)/10)^G2-G2*0.05-H2*0.1</f>
        <v>0.9</v>
      </c>
      <c r="T2" t="s">
        <v>3</v>
      </c>
      <c r="U2" s="3">
        <f>-B12</f>
        <v>1.279632424997809</v>
      </c>
      <c r="X2" t="s">
        <v>33</v>
      </c>
      <c r="Y2">
        <v>1</v>
      </c>
      <c r="AA2" t="s">
        <v>34</v>
      </c>
      <c r="AB2">
        <f>2-COS(Y3)-SQRT((2-COS(Y3))^2-1)</f>
        <v>0.99968589007984632</v>
      </c>
      <c r="AD2">
        <f>Dashboard!D29</f>
        <v>-50</v>
      </c>
      <c r="AE2">
        <f>10^(AD2/20)</f>
        <v>3.1622776601683764E-3</v>
      </c>
      <c r="AG2">
        <v>0</v>
      </c>
    </row>
    <row r="3" spans="1:33" x14ac:dyDescent="0.2">
      <c r="A3" t="s">
        <v>9</v>
      </c>
      <c r="B3" s="6">
        <f>Dashboard!D23</f>
        <v>20000</v>
      </c>
      <c r="C3" t="s">
        <v>0</v>
      </c>
      <c r="E3" t="s">
        <v>24</v>
      </c>
      <c r="F3">
        <v>1</v>
      </c>
      <c r="I3">
        <f>MATCH(I2,I8:I728,0)</f>
        <v>242</v>
      </c>
      <c r="K3">
        <v>0</v>
      </c>
      <c r="L3">
        <f>-L2</f>
        <v>-0.9</v>
      </c>
      <c r="T3" t="s">
        <v>4</v>
      </c>
      <c r="U3" s="3">
        <f>-B13</f>
        <v>0.47759225007251715</v>
      </c>
      <c r="Y3">
        <f>2*PI()*Y2/B3</f>
        <v>3.1415926535897931E-4</v>
      </c>
      <c r="AA3" t="s">
        <v>32</v>
      </c>
      <c r="AB3">
        <f>1-AB2</f>
        <v>3.1410992015368233E-4</v>
      </c>
      <c r="AD3" t="str">
        <f>Dashboard!D27</f>
        <v>off</v>
      </c>
      <c r="AE3">
        <f>VLOOKUP(AD3,E2:F3,2)</f>
        <v>0</v>
      </c>
      <c r="AG3">
        <v>-10</v>
      </c>
    </row>
    <row r="4" spans="1:33" x14ac:dyDescent="0.2">
      <c r="A4" t="s">
        <v>10</v>
      </c>
      <c r="B4" s="6">
        <f>1/SQRT(2)</f>
        <v>0.70710678118654746</v>
      </c>
      <c r="I4" cm="1">
        <f t="array" ref="I4">INDEX(F8:F728,I3)</f>
        <v>2.0833333333333037E-2</v>
      </c>
      <c r="AG4">
        <v>-20</v>
      </c>
    </row>
    <row r="5" spans="1:33" x14ac:dyDescent="0.2">
      <c r="B5" t="s">
        <v>16</v>
      </c>
      <c r="I5" cm="1">
        <f t="array" ref="I5">INDEX(I8:I728,$I3)</f>
        <v>0.68455521316784229</v>
      </c>
      <c r="J5" cm="1">
        <f t="array" ref="J5">INDEX(L8:L728,$I3)</f>
        <v>-3.2918303572591121</v>
      </c>
      <c r="AD5">
        <f ca="1">_xlfn.STDEV.P(AD8:AD728)</f>
        <v>2.1362734331386544E-3</v>
      </c>
      <c r="AG5">
        <v>-30</v>
      </c>
    </row>
    <row r="6" spans="1:33" x14ac:dyDescent="0.2">
      <c r="A6" t="s">
        <v>1</v>
      </c>
      <c r="B6">
        <v>48000</v>
      </c>
      <c r="C6" t="s">
        <v>0</v>
      </c>
      <c r="N6" t="s">
        <v>8</v>
      </c>
      <c r="S6" t="s">
        <v>17</v>
      </c>
      <c r="T6" t="s">
        <v>18</v>
      </c>
      <c r="U6" t="s">
        <v>19</v>
      </c>
      <c r="V6" t="s">
        <v>20</v>
      </c>
      <c r="W6" t="s">
        <v>21</v>
      </c>
      <c r="X6" t="s">
        <v>22</v>
      </c>
      <c r="Y6" t="s">
        <v>29</v>
      </c>
      <c r="Z6" t="s">
        <v>30</v>
      </c>
      <c r="AD6">
        <f ca="1">AVERAGE(AD8:AD728)</f>
        <v>6.5871334892127719E-4</v>
      </c>
      <c r="AG6">
        <v>-40</v>
      </c>
    </row>
    <row r="7" spans="1:33" x14ac:dyDescent="0.2">
      <c r="Q7" t="s">
        <v>25</v>
      </c>
      <c r="R7" t="s">
        <v>26</v>
      </c>
      <c r="AG7">
        <v>-50</v>
      </c>
    </row>
    <row r="8" spans="1:33" x14ac:dyDescent="0.2">
      <c r="F8">
        <v>-5</v>
      </c>
      <c r="H8">
        <f>G8*$B$15+G7*$B$16+G6*$B$17+H7*$B$12+H6*$B$13</f>
        <v>0</v>
      </c>
      <c r="I8">
        <f t="shared" ref="I8:I71" si="0">H8*$B$15+H7*$B$16+H6*$B$17+I7*$B$12+I6*$B$13</f>
        <v>0</v>
      </c>
      <c r="J8" t="e">
        <f t="shared" ref="J8:L71" ca="1" si="1">IFERROR(10*LOG(K8^2),NA())</f>
        <v>#N/A</v>
      </c>
      <c r="K8">
        <f ca="1">I8+AE8</f>
        <v>0</v>
      </c>
      <c r="L8" t="e">
        <f>IFERROR(10*LOG(I8^2),NA())</f>
        <v>#N/A</v>
      </c>
      <c r="M8">
        <v>-48</v>
      </c>
      <c r="N8">
        <f>2*PI()*P8/$B$6</f>
        <v>1.308996938995747E-3</v>
      </c>
      <c r="P8" s="8">
        <f>1000*10^((M8-272)/160)</f>
        <v>10</v>
      </c>
      <c r="Q8">
        <f t="shared" ref="Q8:Q71" si="2">IFERROR(20*LOG(Y8),NA())</f>
        <v>-2.217953173072563E-14</v>
      </c>
      <c r="R8">
        <f t="shared" ref="R8:R71" si="3">DEGREES(Z8)</f>
        <v>-2.8420307996705269E-2</v>
      </c>
      <c r="S8" t="str">
        <f t="shared" ref="S8:S71" si="4">COMPLEX(COS(N8),SIN(N8))</f>
        <v>0,999999143263629+0,00130899656517396i</v>
      </c>
      <c r="T8" t="str">
        <f>IMPOWER(S8,-1)</f>
        <v>0,999999143263629-0,00130899656517396i</v>
      </c>
      <c r="U8" t="str">
        <f>IMPOWER(S8,-2)</f>
        <v>0,999996573055985-0,00261799088741799i</v>
      </c>
      <c r="V8" t="str">
        <f>IMSUM($B$15,IMPRODUCT($B$16,T8),IMPRODUCT($B$17,U8))</f>
        <v>2,75722113174934-0,00360919608301451i</v>
      </c>
      <c r="W8" t="str">
        <f>IMSUM(COMPLEX(1,0),IMPRODUCT($U$2,T8),IMPRODUCT($U$3,U8))</f>
        <v>2,75722194208078-0,00292536660759866i</v>
      </c>
      <c r="X8" t="str">
        <f t="shared" ref="X8" si="5">IMPOWER(IMDIV(V8,W8),2)</f>
        <v>0,999999876978137-0,000496027928632619i</v>
      </c>
      <c r="Y8">
        <f t="shared" ref="Y8:Y71" si="6">IMABS(X8)</f>
        <v>0.99999999999999745</v>
      </c>
      <c r="Z8">
        <f>IMARGUMENT(X8)</f>
        <v>-4.9602794897338068E-4</v>
      </c>
      <c r="AC8">
        <f t="shared" ref="AC8:AC71" ca="1" si="7">_xlfn.NORM.INV(RAND(),0,1)</f>
        <v>-0.66170033472235068</v>
      </c>
      <c r="AD8">
        <f ca="1">$AB$3*AC8+$AB$2*AD7</f>
        <v>-2.0784663930530244E-4</v>
      </c>
      <c r="AE8">
        <f t="shared" ref="AE8:AE71" ca="1" si="8">(AD8-$AD$6)/$AD$5*$AE$2*$AE$3</f>
        <v>0</v>
      </c>
      <c r="AG8">
        <v>-60</v>
      </c>
    </row>
    <row r="9" spans="1:33" x14ac:dyDescent="0.2">
      <c r="A9" s="7" t="s">
        <v>13</v>
      </c>
      <c r="B9" s="7"/>
      <c r="C9" s="7"/>
      <c r="F9">
        <v>-4.979166666666667</v>
      </c>
      <c r="H9">
        <f t="shared" ref="H9:I72" si="9">G9*$B$15+G8*$B$16+G7*$B$17+H8*$B$12+H7*$B$13</f>
        <v>0</v>
      </c>
      <c r="I9">
        <f t="shared" si="0"/>
        <v>0</v>
      </c>
      <c r="J9" t="e">
        <f t="shared" ca="1" si="1"/>
        <v>#N/A</v>
      </c>
      <c r="K9">
        <f t="shared" ref="K9:K72" ca="1" si="10">I9+AE9</f>
        <v>0</v>
      </c>
      <c r="L9" t="e">
        <f t="shared" ref="L9:L72" si="11">IFERROR(10*LOG(I9^2),NA())</f>
        <v>#N/A</v>
      </c>
      <c r="M9">
        <v>-47</v>
      </c>
      <c r="N9">
        <f>2*PI()*P9/$B$6</f>
        <v>1.3279711219878287E-3</v>
      </c>
      <c r="P9" s="8">
        <f>1000*10^((M9-272)/160)</f>
        <v>10.144952080687357</v>
      </c>
      <c r="Q9">
        <f t="shared" si="2"/>
        <v>-2.892982399659862E-15</v>
      </c>
      <c r="R9">
        <f t="shared" si="3"/>
        <v>-2.8832266403343073E-2</v>
      </c>
      <c r="S9" t="str">
        <f t="shared" si="4"/>
        <v>0,999999118246479+0,0013279707316734i</v>
      </c>
      <c r="T9" t="str">
        <f t="shared" ref="T9:T72" si="12">IMPOWER(S9,-1)</f>
        <v>0,999999118246479-0,0013279707316734i</v>
      </c>
      <c r="U9" t="str">
        <f t="shared" ref="U9:U72" si="13">IMPOWER(S9,-2)</f>
        <v>0,999996472987472-0,00265593912146107i</v>
      </c>
      <c r="V9" t="str">
        <f t="shared" ref="V9:V72" si="14">IMSUM($B$15,IMPRODUCT($B$16,T9),IMPRODUCT($B$17,U9))</f>
        <v>2,75722102828255-0,00366151205486482i</v>
      </c>
      <c r="W9" t="str">
        <f t="shared" ref="W9:W72" si="15">IMSUM(COMPLEX(1,0),IMPRODUCT($U$2,T9),IMPRODUCT($U$3,U9))</f>
        <v>2,75722186227608-0,00296777034877157i</v>
      </c>
      <c r="X9" t="str">
        <f t="shared" ref="X9:X72" si="16">IMPOWER(IMDIV(V9,W9),2)</f>
        <v>0,999999873385835-0,000503217958312305i</v>
      </c>
      <c r="Y9">
        <f t="shared" si="6"/>
        <v>0.99999999999999967</v>
      </c>
      <c r="Z9">
        <f t="shared" ref="Z9:Z72" si="17">IMARGUMENT(X9)</f>
        <v>-5.0321797955048004E-4</v>
      </c>
      <c r="AC9">
        <f t="shared" ca="1" si="7"/>
        <v>1.8313102581467342</v>
      </c>
      <c r="AD9">
        <f ca="1">$AB$3*AC9+$AB$2*AD8</f>
        <v>3.6745136634906402E-4</v>
      </c>
      <c r="AE9">
        <f t="shared" ca="1" si="8"/>
        <v>0</v>
      </c>
      <c r="AG9">
        <v>-70</v>
      </c>
    </row>
    <row r="10" spans="1:33" x14ac:dyDescent="0.2">
      <c r="A10" s="7" t="s">
        <v>14</v>
      </c>
      <c r="B10" s="7"/>
      <c r="C10" s="7"/>
      <c r="F10">
        <v>-4.958333333333333</v>
      </c>
      <c r="H10">
        <f t="shared" si="9"/>
        <v>0</v>
      </c>
      <c r="I10">
        <f t="shared" si="0"/>
        <v>0</v>
      </c>
      <c r="J10" t="e">
        <f t="shared" ca="1" si="1"/>
        <v>#N/A</v>
      </c>
      <c r="K10">
        <f t="shared" ca="1" si="10"/>
        <v>0</v>
      </c>
      <c r="L10" t="e">
        <f t="shared" si="11"/>
        <v>#N/A</v>
      </c>
      <c r="M10">
        <v>-46</v>
      </c>
      <c r="N10">
        <f>2*PI()*P10/$B$6</f>
        <v>1.3472203397103151E-3</v>
      </c>
      <c r="P10" s="8">
        <f>1000*10^((M10-272)/160)</f>
        <v>10.292005271944277</v>
      </c>
      <c r="Q10">
        <f t="shared" si="2"/>
        <v>-3.2787133862811822E-14</v>
      </c>
      <c r="R10">
        <f t="shared" si="3"/>
        <v>-2.9250196238485657E-2</v>
      </c>
      <c r="S10" t="str">
        <f t="shared" si="4"/>
        <v>0,999999092498815+0,00134721993217561i</v>
      </c>
      <c r="T10" t="str">
        <f t="shared" si="12"/>
        <v>0,999999092498816-0,00134721993217561i</v>
      </c>
      <c r="U10" t="str">
        <f t="shared" si="13"/>
        <v>0,99999636999691-0,00269443741914385i</v>
      </c>
      <c r="V10" t="str">
        <f t="shared" si="14"/>
        <v>2,75722092179447-0,00371458635424464i</v>
      </c>
      <c r="W10" t="str">
        <f t="shared" si="15"/>
        <v>2,75722178014104-0,00301078873850376i</v>
      </c>
      <c r="X10" t="str">
        <f t="shared" si="16"/>
        <v>0,99999986968863-0,000510512209040851i</v>
      </c>
      <c r="Y10">
        <f t="shared" si="6"/>
        <v>0.99999999999999623</v>
      </c>
      <c r="Z10">
        <f t="shared" si="17"/>
        <v>-5.1051223121603522E-4</v>
      </c>
      <c r="AC10">
        <f t="shared" ca="1" si="7"/>
        <v>-1.7534204479739164</v>
      </c>
      <c r="AD10">
        <f ca="1">$AB$3*AC10+$AB$2*AD9</f>
        <v>-1.8343081067920107E-4</v>
      </c>
      <c r="AE10">
        <f t="shared" ca="1" si="8"/>
        <v>0</v>
      </c>
      <c r="AG10">
        <v>-80</v>
      </c>
    </row>
    <row r="11" spans="1:33" x14ac:dyDescent="0.2">
      <c r="A11" t="s">
        <v>2</v>
      </c>
      <c r="B11" s="4">
        <v>1</v>
      </c>
      <c r="F11">
        <v>-4.9375</v>
      </c>
      <c r="H11">
        <f t="shared" si="9"/>
        <v>0</v>
      </c>
      <c r="I11">
        <f t="shared" si="0"/>
        <v>0</v>
      </c>
      <c r="J11" t="e">
        <f t="shared" ca="1" si="1"/>
        <v>#N/A</v>
      </c>
      <c r="K11">
        <f t="shared" ca="1" si="10"/>
        <v>0</v>
      </c>
      <c r="L11" t="e">
        <f t="shared" si="11"/>
        <v>#N/A</v>
      </c>
      <c r="M11">
        <v>-45</v>
      </c>
      <c r="N11">
        <f>2*PI()*P11/$B$6</f>
        <v>1.3667485788488492E-3</v>
      </c>
      <c r="P11" s="8">
        <f>1000*10^((M11-272)/160)</f>
        <v>10.441190029805636</v>
      </c>
      <c r="Q11">
        <f t="shared" si="2"/>
        <v>-4.2430408528344739E-14</v>
      </c>
      <c r="R11">
        <f t="shared" si="3"/>
        <v>-2.9674184059482026E-2</v>
      </c>
      <c r="S11" t="str">
        <f t="shared" si="4"/>
        <v>0,999999065999307+0,00136674815333412i</v>
      </c>
      <c r="T11" t="str">
        <f t="shared" si="12"/>
        <v>0,999999065999306-0,00136674815333412i</v>
      </c>
      <c r="U11" t="str">
        <f t="shared" si="13"/>
        <v>0,99999626399897-0,00273349375358079i</v>
      </c>
      <c r="V11" t="str">
        <f t="shared" si="14"/>
        <v>2,75722081219689-0,00376842997312071i</v>
      </c>
      <c r="W11" t="str">
        <f t="shared" si="15"/>
        <v>2,75722169560762-0,00305443068614404i</v>
      </c>
      <c r="X11" t="str">
        <f t="shared" si="16"/>
        <v>0,999999865883467-0,000517912191527246i</v>
      </c>
      <c r="Y11">
        <f t="shared" si="6"/>
        <v>0.99999999999999512</v>
      </c>
      <c r="Z11">
        <f t="shared" si="17"/>
        <v>-5.1791221468077818E-4</v>
      </c>
      <c r="AC11">
        <f t="shared" ca="1" si="7"/>
        <v>-1.573053634832278E-2</v>
      </c>
      <c r="AD11">
        <f ca="1">$AB$3*AC11+$AB$2*AD10</f>
        <v>-1.8831431075825116E-4</v>
      </c>
      <c r="AE11">
        <f t="shared" ca="1" si="8"/>
        <v>0</v>
      </c>
      <c r="AG11">
        <v>-90</v>
      </c>
    </row>
    <row r="12" spans="1:33" x14ac:dyDescent="0.2">
      <c r="A12" t="s">
        <v>3</v>
      </c>
      <c r="B12" s="2">
        <f>-(-2*COS(B22))/B24</f>
        <v>-1.279632424997809</v>
      </c>
      <c r="F12">
        <v>-4.916666666666667</v>
      </c>
      <c r="H12">
        <f t="shared" si="9"/>
        <v>0</v>
      </c>
      <c r="I12">
        <f t="shared" si="0"/>
        <v>0</v>
      </c>
      <c r="J12" t="e">
        <f t="shared" ca="1" si="1"/>
        <v>#N/A</v>
      </c>
      <c r="K12">
        <f t="shared" ca="1" si="10"/>
        <v>0</v>
      </c>
      <c r="L12" t="e">
        <f t="shared" si="11"/>
        <v>#N/A</v>
      </c>
      <c r="M12">
        <v>-44</v>
      </c>
      <c r="N12">
        <f>2*PI()*P12/$B$6</f>
        <v>1.3865598838769125E-3</v>
      </c>
      <c r="P12" s="8">
        <f>1000*10^((M12-272)/160)</f>
        <v>10.592537251772882</v>
      </c>
      <c r="Q12">
        <f t="shared" si="2"/>
        <v>-8.1967834657029792E-14</v>
      </c>
      <c r="R12">
        <f t="shared" si="3"/>
        <v>-3.0104317678360526E-2</v>
      </c>
      <c r="S12" t="str">
        <f t="shared" si="4"/>
        <v>0,999999038725998+0,00138655943958889i</v>
      </c>
      <c r="T12" t="str">
        <f t="shared" si="12"/>
        <v>0,999999038725998-0,00138655943958889i</v>
      </c>
      <c r="U12" t="str">
        <f t="shared" si="13"/>
        <v>0,999996154905841-0,0027731162134507i</v>
      </c>
      <c r="V12" t="str">
        <f t="shared" si="14"/>
        <v>2,757220699399-0,00382305406278406i</v>
      </c>
      <c r="W12" t="str">
        <f t="shared" si="15"/>
        <v>2,75722160860578-0,00309870523017923i</v>
      </c>
      <c r="X12" t="str">
        <f t="shared" si="16"/>
        <v>0,999999861967188-0,000525419438378681i</v>
      </c>
      <c r="Y12">
        <f t="shared" si="6"/>
        <v>0.99999999999999056</v>
      </c>
      <c r="Z12">
        <f t="shared" si="17"/>
        <v>-5.254194625537265E-4</v>
      </c>
      <c r="AC12">
        <f t="shared" ca="1" si="7"/>
        <v>0.22075153611259463</v>
      </c>
      <c r="AD12">
        <f ca="1">$AB$3*AC12+$AB$2*AD11</f>
        <v>-1.1891491198300527E-4</v>
      </c>
      <c r="AE12">
        <f t="shared" ca="1" si="8"/>
        <v>0</v>
      </c>
      <c r="AG12">
        <v>-100</v>
      </c>
    </row>
    <row r="13" spans="1:33" ht="15" customHeight="1" x14ac:dyDescent="0.2">
      <c r="A13" t="s">
        <v>4</v>
      </c>
      <c r="B13" s="2">
        <f>-(1-B23)/B24</f>
        <v>-0.47759225007251715</v>
      </c>
      <c r="C13" s="5"/>
      <c r="F13">
        <v>-4.895833333333333</v>
      </c>
      <c r="H13">
        <f t="shared" si="9"/>
        <v>0</v>
      </c>
      <c r="I13">
        <f t="shared" si="0"/>
        <v>0</v>
      </c>
      <c r="J13" t="e">
        <f t="shared" ca="1" si="1"/>
        <v>#N/A</v>
      </c>
      <c r="K13">
        <f t="shared" ca="1" si="10"/>
        <v>0</v>
      </c>
      <c r="L13" t="e">
        <f t="shared" si="11"/>
        <v>#N/A</v>
      </c>
      <c r="M13">
        <v>-43</v>
      </c>
      <c r="N13">
        <f>2*PI()*P13/$B$6</f>
        <v>1.4066583578934708E-3</v>
      </c>
      <c r="P13" s="8">
        <f>1000*10^((M13-272)/160)</f>
        <v>10.746078283213167</v>
      </c>
      <c r="Q13">
        <f t="shared" si="2"/>
        <v>5.7859647993197033E-14</v>
      </c>
      <c r="R13">
        <f t="shared" si="3"/>
        <v>-3.0540686180010865E-2</v>
      </c>
      <c r="S13" t="str">
        <f t="shared" si="4"/>
        <v>0,999999010656295+0,00140665789400391i</v>
      </c>
      <c r="T13" t="str">
        <f t="shared" si="12"/>
        <v>0,999999010656295-0,00140665789400391i</v>
      </c>
      <c r="U13" t="str">
        <f t="shared" si="13"/>
        <v>0,999996042627139-0,00281331300467156i</v>
      </c>
      <c r="V13" t="str">
        <f t="shared" si="14"/>
        <v>2,75722058330737-0,00387846993615919i</v>
      </c>
      <c r="W13" t="str">
        <f t="shared" si="15"/>
        <v>2,75722151906343-0,00314362154010589i</v>
      </c>
      <c r="X13" t="str">
        <f t="shared" si="16"/>
        <v>0,999999857936572-0,000533035504417903i</v>
      </c>
      <c r="Y13">
        <f t="shared" si="6"/>
        <v>1.0000000000000067</v>
      </c>
      <c r="Z13">
        <f t="shared" si="17"/>
        <v>-5.3303552965951921E-4</v>
      </c>
      <c r="AC13">
        <f t="shared" ca="1" si="7"/>
        <v>-0.88587541854515295</v>
      </c>
      <c r="AD13">
        <f ca="1">$AB$3*AC13+$AB$2*AD12</f>
        <v>-3.9713981661482515E-4</v>
      </c>
      <c r="AE13">
        <f t="shared" ca="1" si="8"/>
        <v>0</v>
      </c>
      <c r="AG13">
        <v>-110</v>
      </c>
    </row>
    <row r="14" spans="1:33" ht="15" customHeight="1" x14ac:dyDescent="0.2">
      <c r="B14" s="3"/>
      <c r="C14" s="5"/>
      <c r="F14">
        <v>-4.875</v>
      </c>
      <c r="H14">
        <f t="shared" si="9"/>
        <v>0</v>
      </c>
      <c r="I14">
        <f t="shared" si="0"/>
        <v>0</v>
      </c>
      <c r="J14" t="e">
        <f t="shared" ca="1" si="1"/>
        <v>#N/A</v>
      </c>
      <c r="K14">
        <f t="shared" ca="1" si="10"/>
        <v>0</v>
      </c>
      <c r="L14" t="e">
        <f t="shared" si="11"/>
        <v>#N/A</v>
      </c>
      <c r="M14">
        <v>-42</v>
      </c>
      <c r="N14">
        <f>2*PI()*P14/$B$6</f>
        <v>1.4270481634727646E-3</v>
      </c>
      <c r="P14" s="8">
        <f>1000*10^((M14-272)/160)</f>
        <v>10.901844923851277</v>
      </c>
      <c r="Q14">
        <f t="shared" si="2"/>
        <v>9.6432746655328662E-15</v>
      </c>
      <c r="R14">
        <f t="shared" si="3"/>
        <v>-3.0983379940644595E-2</v>
      </c>
      <c r="S14" t="str">
        <f t="shared" si="4"/>
        <v>0,999998981766942+0,00142704767911686i</v>
      </c>
      <c r="T14" t="str">
        <f t="shared" si="12"/>
        <v>0,999998981766943-0,00142704767911686i</v>
      </c>
      <c r="U14" t="str">
        <f t="shared" si="13"/>
        <v>0,999995927069844-0,00285409245209948i</v>
      </c>
      <c r="V14" t="str">
        <f t="shared" si="14"/>
        <v>2,75722046382579-0,00393468907014659i</v>
      </c>
      <c r="W14" t="str">
        <f t="shared" si="15"/>
        <v>2,75722142690641-0,00318918891832898i</v>
      </c>
      <c r="X14" t="str">
        <f t="shared" si="16"/>
        <v>0,999999853788238-0,000540761967005359i</v>
      </c>
      <c r="Y14">
        <f t="shared" si="6"/>
        <v>1.0000000000000011</v>
      </c>
      <c r="Z14">
        <f t="shared" si="17"/>
        <v>-5.4076199336061345E-4</v>
      </c>
      <c r="AC14">
        <f t="shared" ca="1" si="7"/>
        <v>-0.30058156015609711</v>
      </c>
      <c r="AD14">
        <f ca="1">$AB$3*AC14+$AB$2*AD13</f>
        <v>-4.9143072091903937E-4</v>
      </c>
      <c r="AE14">
        <f t="shared" ca="1" si="8"/>
        <v>0</v>
      </c>
      <c r="AG14">
        <v>-120</v>
      </c>
    </row>
    <row r="15" spans="1:33" x14ac:dyDescent="0.2">
      <c r="A15" t="s">
        <v>5</v>
      </c>
      <c r="B15" s="2">
        <f>((1-COS($B$22))/2)/$B$24</f>
        <v>0.68930616876758155</v>
      </c>
      <c r="F15">
        <v>-4.854166666666667</v>
      </c>
      <c r="H15">
        <f t="shared" si="9"/>
        <v>0</v>
      </c>
      <c r="I15">
        <f t="shared" si="0"/>
        <v>0</v>
      </c>
      <c r="J15" t="e">
        <f t="shared" ca="1" si="1"/>
        <v>#N/A</v>
      </c>
      <c r="K15">
        <f t="shared" ca="1" si="10"/>
        <v>0</v>
      </c>
      <c r="L15" t="e">
        <f t="shared" si="11"/>
        <v>#N/A</v>
      </c>
      <c r="M15">
        <v>-41</v>
      </c>
      <c r="N15">
        <f>2*PI()*P15/$B$6</f>
        <v>1.4477335235264087E-3</v>
      </c>
      <c r="P15" s="8">
        <f>1000*10^((M15-272)/160)</f>
        <v>11.059869434355585</v>
      </c>
      <c r="Q15">
        <f t="shared" si="2"/>
        <v>-3.2787133862811822E-14</v>
      </c>
      <c r="R15">
        <f t="shared" si="3"/>
        <v>-3.1432490646503733E-2</v>
      </c>
      <c r="S15" t="str">
        <f t="shared" si="4"/>
        <v>0,999998952034005+0,00144773301780121i</v>
      </c>
      <c r="T15" t="str">
        <f t="shared" si="12"/>
        <v>0,999998952034006-0,00144773301780121i</v>
      </c>
      <c r="U15" t="str">
        <f t="shared" si="13"/>
        <v>0,999995808138219-0,00289546300125248i</v>
      </c>
      <c r="V15" t="str">
        <f t="shared" si="14"/>
        <v>2,75722034085529-0,00399172310799939i</v>
      </c>
      <c r="W15" t="str">
        <f t="shared" si="15"/>
        <v>2,75722133205836-0,00323541680208826i</v>
      </c>
      <c r="X15" t="str">
        <f t="shared" si="16"/>
        <v>0,999999849518771-0,000548600426365786i</v>
      </c>
      <c r="Y15">
        <f t="shared" si="6"/>
        <v>0.99999999999999623</v>
      </c>
      <c r="Z15">
        <f t="shared" si="17"/>
        <v>-5.4860045388381118E-4</v>
      </c>
      <c r="AC15">
        <f t="shared" ca="1" si="7"/>
        <v>-0.9271409400297802</v>
      </c>
      <c r="AD15">
        <f ca="1">$AB$3*AC15+$AB$2*AD14</f>
        <v>-7.8250052429849469E-4</v>
      </c>
      <c r="AE15">
        <f t="shared" ca="1" si="8"/>
        <v>0</v>
      </c>
    </row>
    <row r="16" spans="1:33" x14ac:dyDescent="0.2">
      <c r="A16" t="s">
        <v>6</v>
      </c>
      <c r="B16" s="2">
        <f>(1-COS($B$22))/$B$24</f>
        <v>1.3786123375351631</v>
      </c>
      <c r="F16">
        <v>-4.833333333333333</v>
      </c>
      <c r="H16">
        <f t="shared" si="9"/>
        <v>0</v>
      </c>
      <c r="I16">
        <f t="shared" si="0"/>
        <v>0</v>
      </c>
      <c r="J16" t="e">
        <f t="shared" ca="1" si="1"/>
        <v>#N/A</v>
      </c>
      <c r="K16">
        <f t="shared" ca="1" si="10"/>
        <v>0</v>
      </c>
      <c r="L16" t="e">
        <f t="shared" si="11"/>
        <v>#N/A</v>
      </c>
      <c r="M16">
        <v>-40</v>
      </c>
      <c r="N16">
        <f>2*PI()*P16/$B$6</f>
        <v>1.4687187221780098E-3</v>
      </c>
      <c r="P16" s="8">
        <f>1000*10^((M16-272)/160)</f>
        <v>11.220184543019634</v>
      </c>
      <c r="Q16">
        <f t="shared" si="2"/>
        <v>5.0145028260770782E-14</v>
      </c>
      <c r="R16">
        <f t="shared" si="3"/>
        <v>-3.1888111312855211E-2</v>
      </c>
      <c r="S16" t="str">
        <f t="shared" si="4"/>
        <v>0,999998921432851+0,00146871819414072i</v>
      </c>
      <c r="T16" t="str">
        <f t="shared" si="12"/>
        <v>0,999998921432852-0,00146871819414072i</v>
      </c>
      <c r="U16" t="str">
        <f t="shared" si="13"/>
        <v>0,999995685733733-0,00293743322005905i</v>
      </c>
      <c r="V16" t="str">
        <f t="shared" si="14"/>
        <v>2,757220214294-0,00404958386173428i</v>
      </c>
      <c r="W16" t="str">
        <f t="shared" si="15"/>
        <v>2,75722123444069-0,00328231476541245i</v>
      </c>
      <c r="X16" t="str">
        <f t="shared" si="16"/>
        <v>0,999999845124648-0,000556552505919687i</v>
      </c>
      <c r="Y16">
        <f t="shared" si="6"/>
        <v>1.0000000000000058</v>
      </c>
      <c r="Z16">
        <f t="shared" si="17"/>
        <v>-5.5655253465177498E-4</v>
      </c>
      <c r="AC16">
        <f t="shared" ca="1" si="7"/>
        <v>-7.0412564830474186E-2</v>
      </c>
      <c r="AD16">
        <f ca="1">$AB$3*AC16+$AB$2*AD15</f>
        <v>-8.0437201823800337E-4</v>
      </c>
      <c r="AE16">
        <f t="shared" ca="1" si="8"/>
        <v>0</v>
      </c>
    </row>
    <row r="17" spans="1:31" x14ac:dyDescent="0.2">
      <c r="A17" t="s">
        <v>7</v>
      </c>
      <c r="B17" s="2">
        <f>((1-COS($B$22))/2)/$B$24</f>
        <v>0.68930616876758155</v>
      </c>
      <c r="F17">
        <v>-4.8125</v>
      </c>
      <c r="H17">
        <f t="shared" si="9"/>
        <v>0</v>
      </c>
      <c r="I17">
        <f t="shared" si="0"/>
        <v>0</v>
      </c>
      <c r="J17" t="e">
        <f t="shared" ca="1" si="1"/>
        <v>#N/A</v>
      </c>
      <c r="K17">
        <f t="shared" ca="1" si="10"/>
        <v>0</v>
      </c>
      <c r="L17" t="e">
        <f t="shared" si="11"/>
        <v>#N/A</v>
      </c>
      <c r="M17">
        <v>-39</v>
      </c>
      <c r="N17">
        <f>2*PI()*P17/$B$6</f>
        <v>1.4900081056504267E-3</v>
      </c>
      <c r="P17" s="8">
        <f>1000*10^((M17-272)/160)</f>
        <v>11.382823452540309</v>
      </c>
      <c r="Q17">
        <f t="shared" si="2"/>
        <v>5.0145028260770782E-14</v>
      </c>
      <c r="R17">
        <f t="shared" si="3"/>
        <v>-3.2350336303256851E-2</v>
      </c>
      <c r="S17" t="str">
        <f t="shared" si="4"/>
        <v>0,999998889938128+0,00149000755431666i</v>
      </c>
      <c r="T17" t="str">
        <f t="shared" si="12"/>
        <v>0,999998889938128-0,00149000755431666i</v>
      </c>
      <c r="U17" t="str">
        <f t="shared" si="13"/>
        <v>0,999995559754976-0,00298001180063217i</v>
      </c>
      <c r="V17" t="str">
        <f t="shared" si="14"/>
        <v>2,75722008403705-0,00410828331457748i</v>
      </c>
      <c r="W17" t="str">
        <f t="shared" si="15"/>
        <v>2,75722113397254-0,00332989252110185i</v>
      </c>
      <c r="X17" t="str">
        <f t="shared" si="16"/>
        <v>0,999999840602204-0,000564619852619563i</v>
      </c>
      <c r="Y17">
        <f t="shared" si="6"/>
        <v>1.0000000000000058</v>
      </c>
      <c r="Z17">
        <f t="shared" si="17"/>
        <v>-5.6461988261928282E-4</v>
      </c>
      <c r="AC17">
        <f t="shared" ca="1" si="7"/>
        <v>-0.1846759579265376</v>
      </c>
      <c r="AD17">
        <f ca="1">$AB$3*AC17+$AB$2*AD16</f>
        <v>-8.621279074061903E-4</v>
      </c>
      <c r="AE17">
        <f t="shared" ca="1" si="8"/>
        <v>0</v>
      </c>
    </row>
    <row r="18" spans="1:31" x14ac:dyDescent="0.2">
      <c r="F18">
        <v>-4.791666666666667</v>
      </c>
      <c r="H18">
        <f t="shared" si="9"/>
        <v>0</v>
      </c>
      <c r="I18">
        <f t="shared" si="0"/>
        <v>0</v>
      </c>
      <c r="J18" t="e">
        <f t="shared" ca="1" si="1"/>
        <v>#N/A</v>
      </c>
      <c r="K18">
        <f t="shared" ca="1" si="10"/>
        <v>0</v>
      </c>
      <c r="L18" t="e">
        <f t="shared" si="11"/>
        <v>#N/A</v>
      </c>
      <c r="M18">
        <v>-38</v>
      </c>
      <c r="N18">
        <f>2*PI()*P18/$B$6</f>
        <v>1.5116060831659344E-3</v>
      </c>
      <c r="P18" s="8">
        <f>1000*10^((M18-272)/160)</f>
        <v>11.547819846894582</v>
      </c>
      <c r="Q18">
        <f t="shared" si="2"/>
        <v>-2.3143859197278918E-14</v>
      </c>
      <c r="R18">
        <f t="shared" si="3"/>
        <v>-3.2819261349099647E-2</v>
      </c>
      <c r="S18" t="str">
        <f t="shared" si="4"/>
        <v>0,999998857523742+0,00151160550750787i</v>
      </c>
      <c r="T18" t="str">
        <f t="shared" si="12"/>
        <v>0,999998857523742-0,00151160550750787i</v>
      </c>
      <c r="U18" t="str">
        <f t="shared" si="13"/>
        <v>0,99999543009758-0,00302320756106894i</v>
      </c>
      <c r="V18" t="str">
        <f t="shared" si="14"/>
        <v>2,75721994997653-0,00416783362344607i</v>
      </c>
      <c r="W18" t="str">
        <f t="shared" si="15"/>
        <v>2,75722103057068-0,0033781599227395i</v>
      </c>
      <c r="X18" t="str">
        <f t="shared" si="16"/>
        <v>0,999999835947694-0,000572804137291022i</v>
      </c>
      <c r="Y18">
        <f t="shared" si="6"/>
        <v>0.99999999999999734</v>
      </c>
      <c r="Z18">
        <f t="shared" si="17"/>
        <v>-5.7280416861430492E-4</v>
      </c>
      <c r="AC18">
        <f t="shared" ca="1" si="7"/>
        <v>-0.12126841904848222</v>
      </c>
      <c r="AD18">
        <f ca="1">$AB$3*AC18+$AB$2*AD17</f>
        <v>-8.999487179025148E-4</v>
      </c>
      <c r="AE18">
        <f t="shared" ca="1" si="8"/>
        <v>0</v>
      </c>
    </row>
    <row r="19" spans="1:31" x14ac:dyDescent="0.2">
      <c r="F19">
        <v>-4.770833333333333</v>
      </c>
      <c r="H19">
        <f t="shared" si="9"/>
        <v>0</v>
      </c>
      <c r="I19">
        <f t="shared" si="0"/>
        <v>0</v>
      </c>
      <c r="J19" t="e">
        <f t="shared" ca="1" si="1"/>
        <v>#N/A</v>
      </c>
      <c r="K19">
        <f t="shared" ca="1" si="10"/>
        <v>0</v>
      </c>
      <c r="L19" t="e">
        <f t="shared" si="11"/>
        <v>#N/A</v>
      </c>
      <c r="M19">
        <v>-37</v>
      </c>
      <c r="N19">
        <f>2*PI()*P19/$B$6</f>
        <v>1.5335171278593916E-3</v>
      </c>
      <c r="P19" s="8">
        <f>1000*10^((M19-272)/160)</f>
        <v>11.715207898315597</v>
      </c>
      <c r="Q19">
        <f t="shared" si="2"/>
        <v>3.2787133862811696E-14</v>
      </c>
      <c r="R19">
        <f t="shared" si="3"/>
        <v>-3.3294983569433105E-2</v>
      </c>
      <c r="S19" t="str">
        <f t="shared" si="4"/>
        <v>0,99999882416284+0,00153351652680387i</v>
      </c>
      <c r="T19" t="str">
        <f t="shared" si="12"/>
        <v>0,999998824162839-0,00153351652680387i</v>
      </c>
      <c r="U19" t="str">
        <f t="shared" si="13"/>
        <v>0,999995296654123-0,0030670294472763i</v>
      </c>
      <c r="V19" t="str">
        <f t="shared" si="14"/>
        <v>2,75721981200139-0,00422824712146527i</v>
      </c>
      <c r="W19" t="str">
        <f t="shared" si="15"/>
        <v>2,75722092414943-0,00342712696673161i</v>
      </c>
      <c r="X19" t="str">
        <f t="shared" si="16"/>
        <v>0,999999831157285-0,00058110705497879i</v>
      </c>
      <c r="Y19">
        <f t="shared" si="6"/>
        <v>1.0000000000000038</v>
      </c>
      <c r="Z19">
        <f t="shared" si="17"/>
        <v>-5.811070876840217E-4</v>
      </c>
      <c r="AC19">
        <f t="shared" ca="1" si="7"/>
        <v>3.3998698205097884E-2</v>
      </c>
      <c r="AD19">
        <f ca="1">$AB$3*AC19+$AB$2*AD18</f>
        <v>-8.8898670670405956E-4</v>
      </c>
      <c r="AE19">
        <f t="shared" ca="1" si="8"/>
        <v>0</v>
      </c>
    </row>
    <row r="20" spans="1:31" x14ac:dyDescent="0.2">
      <c r="F20">
        <v>-4.75</v>
      </c>
      <c r="H20">
        <f t="shared" si="9"/>
        <v>0</v>
      </c>
      <c r="I20">
        <f t="shared" si="0"/>
        <v>0</v>
      </c>
      <c r="J20" t="e">
        <f t="shared" ca="1" si="1"/>
        <v>#N/A</v>
      </c>
      <c r="K20">
        <f t="shared" ca="1" si="10"/>
        <v>0</v>
      </c>
      <c r="L20" t="e">
        <f t="shared" si="11"/>
        <v>#N/A</v>
      </c>
      <c r="M20">
        <v>-36</v>
      </c>
      <c r="N20">
        <f>2*PI()*P20/$B$6</f>
        <v>1.5557457777046839E-3</v>
      </c>
      <c r="P20" s="8">
        <f>1000*10^((M20-272)/160)</f>
        <v>11.885022274370181</v>
      </c>
      <c r="Q20">
        <f t="shared" si="2"/>
        <v>-1.4464911998299318E-14</v>
      </c>
      <c r="R20">
        <f t="shared" si="3"/>
        <v>-3.3777601491087661E-2</v>
      </c>
      <c r="S20" t="str">
        <f t="shared" si="4"/>
        <v>0,999998789827782+0,00155574515013119i</v>
      </c>
      <c r="T20" t="str">
        <f t="shared" si="12"/>
        <v>0,999998789827781-0,00155574515013119i</v>
      </c>
      <c r="U20" t="str">
        <f t="shared" si="13"/>
        <v>0,999995159314055-0,00311148653482326i</v>
      </c>
      <c r="V20" t="str">
        <f t="shared" si="14"/>
        <v>2,75721966999729-0,00428953632052229i</v>
      </c>
      <c r="W20" t="str">
        <f t="shared" si="15"/>
        <v>2,75722081462062-0,00347680379437754i</v>
      </c>
      <c r="X20" t="str">
        <f t="shared" si="16"/>
        <v>0,999999826226981-0,000589530325297868i</v>
      </c>
      <c r="Y20">
        <f t="shared" si="6"/>
        <v>0.99999999999999833</v>
      </c>
      <c r="Z20">
        <f t="shared" si="17"/>
        <v>-5.8953035944602579E-4</v>
      </c>
      <c r="AC20">
        <f t="shared" ca="1" si="7"/>
        <v>-0.24564790695161406</v>
      </c>
      <c r="AD20">
        <f ca="1">$AB$3*AC20+$AB$2*AD19</f>
        <v>-9.6586791159908965E-4</v>
      </c>
      <c r="AE20">
        <f t="shared" ca="1" si="8"/>
        <v>0</v>
      </c>
    </row>
    <row r="21" spans="1:31" x14ac:dyDescent="0.2">
      <c r="A21" s="1"/>
      <c r="F21">
        <v>-4.729166666666667</v>
      </c>
      <c r="H21">
        <f t="shared" si="9"/>
        <v>0</v>
      </c>
      <c r="I21">
        <f t="shared" si="0"/>
        <v>0</v>
      </c>
      <c r="J21" t="e">
        <f t="shared" ca="1" si="1"/>
        <v>#N/A</v>
      </c>
      <c r="K21">
        <f t="shared" ca="1" si="10"/>
        <v>0</v>
      </c>
      <c r="L21" t="e">
        <f t="shared" si="11"/>
        <v>#N/A</v>
      </c>
      <c r="M21">
        <v>-35</v>
      </c>
      <c r="N21">
        <f>2*PI()*P21/$B$6</f>
        <v>1.578296636454571E-3</v>
      </c>
      <c r="P21" s="8">
        <f>1000*10^((M21-272)/160)</f>
        <v>12.05729814513874</v>
      </c>
      <c r="Q21">
        <f t="shared" si="2"/>
        <v>-2.4108186663832213E-14</v>
      </c>
      <c r="R21">
        <f t="shared" si="3"/>
        <v>-3.4267215069075173E-2</v>
      </c>
      <c r="S21" t="str">
        <f t="shared" si="4"/>
        <v>0,999998754490122+0,00157829598119317i</v>
      </c>
      <c r="T21" t="str">
        <f t="shared" si="12"/>
        <v>0,999998754490122-0,00157829598119317i</v>
      </c>
      <c r="U21" t="str">
        <f t="shared" si="13"/>
        <v>0,999995017963592-0,00315658803081987i</v>
      </c>
      <c r="V21" t="str">
        <f t="shared" si="14"/>
        <v>2,75721952384661-0,00435171391385712i</v>
      </c>
      <c r="W21" t="str">
        <f t="shared" si="15"/>
        <v>2,75722070189352-0,00352720069396975i</v>
      </c>
      <c r="X21" t="str">
        <f t="shared" si="16"/>
        <v>0,999999821152714-0,000598075692789636i</v>
      </c>
      <c r="Y21">
        <f t="shared" si="6"/>
        <v>0.99999999999999722</v>
      </c>
      <c r="Z21">
        <f t="shared" si="17"/>
        <v>-5.9807572844437784E-4</v>
      </c>
      <c r="AC21">
        <f t="shared" ca="1" si="7"/>
        <v>0.66401221000657773</v>
      </c>
      <c r="AD21">
        <f ca="1">$AB$3*AC21+$AB$2*AD20</f>
        <v>-7.56991700640262E-4</v>
      </c>
      <c r="AE21">
        <f t="shared" ca="1" si="8"/>
        <v>0</v>
      </c>
    </row>
    <row r="22" spans="1:31" x14ac:dyDescent="0.2">
      <c r="A22" t="s">
        <v>11</v>
      </c>
      <c r="B22">
        <f>2*PI()*$B$3/$B$6</f>
        <v>2.6179938779914944</v>
      </c>
      <c r="F22">
        <v>-4.708333333333333</v>
      </c>
      <c r="H22">
        <f t="shared" si="9"/>
        <v>0</v>
      </c>
      <c r="I22">
        <f t="shared" si="0"/>
        <v>0</v>
      </c>
      <c r="J22" t="e">
        <f t="shared" ca="1" si="1"/>
        <v>#N/A</v>
      </c>
      <c r="K22">
        <f t="shared" ca="1" si="10"/>
        <v>0</v>
      </c>
      <c r="L22" t="e">
        <f t="shared" si="11"/>
        <v>#N/A</v>
      </c>
      <c r="M22">
        <v>-34</v>
      </c>
      <c r="N22">
        <f>2*PI()*P22/$B$6</f>
        <v>1.6011743745941664E-3</v>
      </c>
      <c r="P22" s="8">
        <f>1000*10^((M22-272)/160)</f>
        <v>12.232071190499312</v>
      </c>
      <c r="Q22">
        <f t="shared" si="2"/>
        <v>3.8573098662131478E-15</v>
      </c>
      <c r="R22">
        <f t="shared" si="3"/>
        <v>-3.4763925707291102E-2</v>
      </c>
      <c r="S22" t="str">
        <f t="shared" si="4"/>
        <v>0,999998718120585+0,00160117369042328i</v>
      </c>
      <c r="T22" t="str">
        <f t="shared" si="12"/>
        <v>0,999998718120585-0,00160117369042328i</v>
      </c>
      <c r="U22" t="str">
        <f t="shared" si="13"/>
        <v>0,999994872485626-0,00320234327582337i</v>
      </c>
      <c r="V22" t="str">
        <f t="shared" si="14"/>
        <v>2,75721937342826-0,00441479277869067i</v>
      </c>
      <c r="W22" t="str">
        <f t="shared" si="15"/>
        <v>2,75722058587473-0,00357832810292411i</v>
      </c>
      <c r="X22" t="str">
        <f t="shared" si="16"/>
        <v>0,99999981593028-0,000606744927283136i</v>
      </c>
      <c r="Y22">
        <f t="shared" si="6"/>
        <v>1.0000000000000004</v>
      </c>
      <c r="Z22">
        <f t="shared" si="17"/>
        <v>-6.0674496451092825E-4</v>
      </c>
      <c r="AC22">
        <f t="shared" ca="1" si="7"/>
        <v>0.3232006901975556</v>
      </c>
      <c r="AD22">
        <f ca="1">$AB$3*AC22+$AB$2*AD21</f>
        <v>-6.5523337904604766E-4</v>
      </c>
      <c r="AE22">
        <f t="shared" ca="1" si="8"/>
        <v>0</v>
      </c>
    </row>
    <row r="23" spans="1:31" x14ac:dyDescent="0.2">
      <c r="A23" t="s">
        <v>12</v>
      </c>
      <c r="B23">
        <f>SIN($B$22)/(2*$B$4)</f>
        <v>0.35355339059327373</v>
      </c>
      <c r="F23">
        <v>-4.6875</v>
      </c>
      <c r="H23">
        <f t="shared" si="9"/>
        <v>0</v>
      </c>
      <c r="I23">
        <f t="shared" si="0"/>
        <v>0</v>
      </c>
      <c r="J23" t="e">
        <f t="shared" ca="1" si="1"/>
        <v>#N/A</v>
      </c>
      <c r="K23">
        <f t="shared" ca="1" si="10"/>
        <v>0</v>
      </c>
      <c r="L23" t="e">
        <f t="shared" si="11"/>
        <v>#N/A</v>
      </c>
      <c r="M23">
        <v>-33</v>
      </c>
      <c r="N23">
        <f>2*PI()*P23/$B$6</f>
        <v>1.6243837303082369E-3</v>
      </c>
      <c r="P23" s="8">
        <f>1000*10^((M23-272)/160)</f>
        <v>12.40937760751719</v>
      </c>
      <c r="Q23">
        <f t="shared" si="2"/>
        <v>5.7859647993197033E-14</v>
      </c>
      <c r="R23">
        <f t="shared" si="3"/>
        <v>-3.5267836279522416E-2</v>
      </c>
      <c r="S23" t="str">
        <f t="shared" si="4"/>
        <v>0,999998680689038+0,00162438301595242i</v>
      </c>
      <c r="T23" t="str">
        <f t="shared" si="12"/>
        <v>0,999998680689039-0,00162438301595242i</v>
      </c>
      <c r="U23" t="str">
        <f t="shared" si="13"/>
        <v>0,999994722759636-0,00324876174577221i</v>
      </c>
      <c r="V23" t="str">
        <f t="shared" si="14"/>
        <v>2,75721921861763-0,0044787859788915i</v>
      </c>
      <c r="W23" t="str">
        <f t="shared" si="15"/>
        <v>2,75722046646814-0,00363019660994132i</v>
      </c>
      <c r="X23" t="str">
        <f t="shared" si="16"/>
        <v>0,999999810555351-0,000615539824261731i</v>
      </c>
      <c r="Y23">
        <f t="shared" si="6"/>
        <v>1.0000000000000067</v>
      </c>
      <c r="Z23">
        <f t="shared" si="17"/>
        <v>-6.1553986313197335E-4</v>
      </c>
      <c r="AC23">
        <f t="shared" ca="1" si="7"/>
        <v>-0.57529144805251009</v>
      </c>
      <c r="AD23">
        <f ca="1">$AB$3*AC23+$AB$2*AD22</f>
        <v>-8.3573231455454371E-4</v>
      </c>
      <c r="AE23">
        <f t="shared" ca="1" si="8"/>
        <v>0</v>
      </c>
    </row>
    <row r="24" spans="1:31" x14ac:dyDescent="0.2">
      <c r="A24" t="s">
        <v>2</v>
      </c>
      <c r="B24">
        <f>1+$B$23</f>
        <v>1.3535533905932737</v>
      </c>
      <c r="F24">
        <v>-4.666666666666667</v>
      </c>
      <c r="H24">
        <f t="shared" si="9"/>
        <v>0</v>
      </c>
      <c r="I24">
        <f t="shared" si="0"/>
        <v>0</v>
      </c>
      <c r="J24" t="e">
        <f t="shared" ca="1" si="1"/>
        <v>#N/A</v>
      </c>
      <c r="K24">
        <f t="shared" ca="1" si="10"/>
        <v>0</v>
      </c>
      <c r="L24" t="e">
        <f t="shared" si="11"/>
        <v>#N/A</v>
      </c>
      <c r="M24">
        <v>-32</v>
      </c>
      <c r="N24">
        <f>2*PI()*P24/$B$6</f>
        <v>1.6479295104625243E-3</v>
      </c>
      <c r="P24" s="8">
        <f>1000*10^((M24-272)/160)</f>
        <v>12.589254117941664</v>
      </c>
      <c r="Q24">
        <f t="shared" si="2"/>
        <v>-6.2681285325963883E-14</v>
      </c>
      <c r="R24">
        <f t="shared" si="3"/>
        <v>-3.5779051150751806E-2</v>
      </c>
      <c r="S24" t="str">
        <f t="shared" si="4"/>
        <v>0,999998642164472+0,00164792876459004i</v>
      </c>
      <c r="T24" t="str">
        <f t="shared" si="12"/>
        <v>0,999998642164471-0,00164792876459004i</v>
      </c>
      <c r="U24" t="str">
        <f t="shared" si="13"/>
        <v>0,999994568661573-0,00329585305394763i</v>
      </c>
      <c r="V24" t="str">
        <f t="shared" si="14"/>
        <v>2,75721905928643-0,00454370676768048i</v>
      </c>
      <c r="W24" t="str">
        <f t="shared" si="15"/>
        <v>2,75722034357482-0,00368281695719923i</v>
      </c>
      <c r="X24" t="str">
        <f t="shared" si="16"/>
        <v>0,999999805023451-0,000624462205234917i</v>
      </c>
      <c r="Y24">
        <f t="shared" si="6"/>
        <v>0.99999999999999278</v>
      </c>
      <c r="Z24">
        <f t="shared" si="17"/>
        <v>-6.2446224582008499E-4</v>
      </c>
      <c r="AC24">
        <f t="shared" ca="1" si="7"/>
        <v>2.3613566655265208</v>
      </c>
      <c r="AD24">
        <f ca="1">$AB$3*AC24+$AB$2*AD23</f>
        <v>-9.3744249081048094E-5</v>
      </c>
      <c r="AE24">
        <f t="shared" ca="1" si="8"/>
        <v>0</v>
      </c>
    </row>
    <row r="25" spans="1:31" x14ac:dyDescent="0.2">
      <c r="F25">
        <v>-4.645833333333333</v>
      </c>
      <c r="H25">
        <f t="shared" si="9"/>
        <v>0</v>
      </c>
      <c r="I25">
        <f t="shared" si="0"/>
        <v>0</v>
      </c>
      <c r="J25" t="e">
        <f t="shared" ca="1" si="1"/>
        <v>#N/A</v>
      </c>
      <c r="K25">
        <f t="shared" ca="1" si="10"/>
        <v>0</v>
      </c>
      <c r="L25" t="e">
        <f t="shared" si="11"/>
        <v>#N/A</v>
      </c>
      <c r="M25">
        <v>-31</v>
      </c>
      <c r="N25">
        <f>2*PI()*P25/$B$6</f>
        <v>1.6718165915992891E-3</v>
      </c>
      <c r="P25" s="8">
        <f>1000*10^((M25-272)/160)</f>
        <v>12.771737975811421</v>
      </c>
      <c r="Q25">
        <f t="shared" si="2"/>
        <v>-9.2575436789116051E-14</v>
      </c>
      <c r="R25">
        <f t="shared" si="3"/>
        <v>-3.6297676198770633E-2</v>
      </c>
      <c r="S25" t="str">
        <f t="shared" si="4"/>
        <v>0,999998602514968+0,00167181581281966i</v>
      </c>
      <c r="T25" t="str">
        <f t="shared" si="12"/>
        <v>0,999998602514967-0,00167181581281966i</v>
      </c>
      <c r="U25" t="str">
        <f t="shared" si="13"/>
        <v>0,999994410063775-0,00334362695296416i</v>
      </c>
      <c r="V25" t="str">
        <f t="shared" si="14"/>
        <v>2,75721889530269-0,00460956859037531i</v>
      </c>
      <c r="W25" t="str">
        <f t="shared" si="15"/>
        <v>2,75722021709295-0,00373620004257737i</v>
      </c>
      <c r="X25" t="str">
        <f t="shared" si="16"/>
        <v>0,999999799330027-0,000633513918115579i</v>
      </c>
      <c r="Y25">
        <f t="shared" si="6"/>
        <v>0.99999999999998934</v>
      </c>
      <c r="Z25">
        <f t="shared" si="17"/>
        <v>-6.3351396049132725E-4</v>
      </c>
      <c r="AC25">
        <f t="shared" ca="1" si="7"/>
        <v>-1.1800918455416629</v>
      </c>
      <c r="AD25">
        <f ca="1">$AB$3*AC25+$AB$2*AD24</f>
        <v>-4.6439335845955773E-4</v>
      </c>
      <c r="AE25">
        <f t="shared" ca="1" si="8"/>
        <v>0</v>
      </c>
    </row>
    <row r="26" spans="1:31" x14ac:dyDescent="0.2">
      <c r="F26">
        <v>-4.625</v>
      </c>
      <c r="H26">
        <f t="shared" si="9"/>
        <v>0</v>
      </c>
      <c r="I26">
        <f t="shared" si="0"/>
        <v>0</v>
      </c>
      <c r="J26" t="e">
        <f t="shared" ca="1" si="1"/>
        <v>#N/A</v>
      </c>
      <c r="K26">
        <f t="shared" ca="1" si="10"/>
        <v>0</v>
      </c>
      <c r="L26" t="e">
        <f t="shared" si="11"/>
        <v>#N/A</v>
      </c>
      <c r="M26">
        <v>-30</v>
      </c>
      <c r="N26">
        <f>2*PI()*P26/$B$6</f>
        <v>1.6960499209472859E-3</v>
      </c>
      <c r="P26" s="8">
        <f>1000*10^((M26-272)/160)</f>
        <v>12.956866975170186</v>
      </c>
      <c r="Q26">
        <f t="shared" si="2"/>
        <v>-1.0607602132086222E-13</v>
      </c>
      <c r="R26">
        <f t="shared" si="3"/>
        <v>-3.6823818836111605E-2</v>
      </c>
      <c r="S26" t="str">
        <f t="shared" si="4"/>
        <v>0,999998561707678+0,00169604910780868i</v>
      </c>
      <c r="T26" t="str">
        <f t="shared" si="12"/>
        <v>0,999998561707677-0,00169604910780868i</v>
      </c>
      <c r="U26" t="str">
        <f t="shared" si="13"/>
        <v>0,999994246834847-0,00339209333678854i</v>
      </c>
      <c r="V26" t="str">
        <f t="shared" si="14"/>
        <v>2,75721872653055-0,0046763850871743i</v>
      </c>
      <c r="W26" t="str">
        <f t="shared" si="15"/>
        <v>2,75722008691775-0,00379035692191342i</v>
      </c>
      <c r="X26" t="str">
        <f t="shared" si="16"/>
        <v>0,999999793470354-0,000642696837602728i</v>
      </c>
      <c r="Y26">
        <f t="shared" si="6"/>
        <v>0.99999999999998779</v>
      </c>
      <c r="Z26">
        <f t="shared" si="17"/>
        <v>-6.4269688184805367E-4</v>
      </c>
      <c r="AC26">
        <f t="shared" ca="1" si="7"/>
        <v>-0.82429500040712433</v>
      </c>
      <c r="AD26">
        <f ca="1">$AB$3*AC26+$AB$2*AD25</f>
        <v>-7.2316672465977351E-4</v>
      </c>
      <c r="AE26">
        <f t="shared" ca="1" si="8"/>
        <v>0</v>
      </c>
    </row>
    <row r="27" spans="1:31" x14ac:dyDescent="0.2">
      <c r="F27">
        <v>-4.604166666666667</v>
      </c>
      <c r="H27">
        <f t="shared" si="9"/>
        <v>0</v>
      </c>
      <c r="I27">
        <f t="shared" si="0"/>
        <v>0</v>
      </c>
      <c r="J27" t="e">
        <f t="shared" ca="1" si="1"/>
        <v>#N/A</v>
      </c>
      <c r="K27">
        <f t="shared" ca="1" si="10"/>
        <v>0</v>
      </c>
      <c r="L27" t="e">
        <f t="shared" si="11"/>
        <v>#N/A</v>
      </c>
      <c r="M27">
        <v>-29</v>
      </c>
      <c r="N27">
        <f>2*PI()*P27/$B$6</f>
        <v>1.7206345174463798E-3</v>
      </c>
      <c r="P27" s="8">
        <f>1000*10^((M27-272)/160)</f>
        <v>13.144679457894211</v>
      </c>
      <c r="Q27">
        <f t="shared" si="2"/>
        <v>-7.0395905058390242E-14</v>
      </c>
      <c r="R27">
        <f t="shared" si="3"/>
        <v>-3.7357588032297058E-2</v>
      </c>
      <c r="S27" t="str">
        <f t="shared" si="4"/>
        <v>0,999998519708794+0,00172063366843291i</v>
      </c>
      <c r="T27" t="str">
        <f t="shared" si="12"/>
        <v>0,999998519708794-0,00172063366843291i</v>
      </c>
      <c r="U27" t="str">
        <f t="shared" si="13"/>
        <v>0,999994078839558-0,00344126224278804i</v>
      </c>
      <c r="V27" t="str">
        <f t="shared" si="14"/>
        <v>2,75721855283018-0,00474417009598076i</v>
      </c>
      <c r="W27" t="str">
        <f t="shared" si="15"/>
        <v>2,75721995294136-0,00384529881129242i</v>
      </c>
      <c r="X27" t="str">
        <f t="shared" si="16"/>
        <v>0,999999787439581-0,00065201286556983i</v>
      </c>
      <c r="Y27">
        <f t="shared" si="6"/>
        <v>0.9999999999999919</v>
      </c>
      <c r="Z27">
        <f t="shared" si="17"/>
        <v>-6.5201291176721337E-4</v>
      </c>
      <c r="AC27">
        <f t="shared" ca="1" si="7"/>
        <v>-0.17506744009920869</v>
      </c>
      <c r="AD27">
        <f ca="1">$AB$3*AC27+$AB$2*AD26</f>
        <v>-7.7792999044870483E-4</v>
      </c>
      <c r="AE27">
        <f t="shared" ca="1" si="8"/>
        <v>0</v>
      </c>
    </row>
    <row r="28" spans="1:31" x14ac:dyDescent="0.2">
      <c r="F28">
        <v>-4.583333333333333</v>
      </c>
      <c r="H28">
        <f t="shared" si="9"/>
        <v>0</v>
      </c>
      <c r="I28">
        <f t="shared" si="0"/>
        <v>0</v>
      </c>
      <c r="J28" t="e">
        <f t="shared" ca="1" si="1"/>
        <v>#N/A</v>
      </c>
      <c r="K28">
        <f t="shared" ca="1" si="10"/>
        <v>0</v>
      </c>
      <c r="L28" t="e">
        <f t="shared" si="11"/>
        <v>#N/A</v>
      </c>
      <c r="M28">
        <v>-28</v>
      </c>
      <c r="N28">
        <f>2*PI()*P28/$B$6</f>
        <v>1.7455754727870149E-3</v>
      </c>
      <c r="P28" s="8">
        <f>1000*10^((M28-272)/160)</f>
        <v>13.335214321633231</v>
      </c>
      <c r="Q28">
        <f t="shared" si="2"/>
        <v>3.6644443729024837E-14</v>
      </c>
      <c r="R28">
        <f t="shared" si="3"/>
        <v>-3.7899094336406661E-2</v>
      </c>
      <c r="S28" t="str">
        <f t="shared" si="4"/>
        <v>0,999998476483521+0,00174557458631593i</v>
      </c>
      <c r="T28" t="str">
        <f t="shared" si="12"/>
        <v>0,999998476483521-0,00174557458631593i</v>
      </c>
      <c r="U28" t="str">
        <f t="shared" si="13"/>
        <v>0,999993905938728-0,00349114385380857i</v>
      </c>
      <c r="V28" t="str">
        <f t="shared" si="14"/>
        <v>2,75721837405769-0,00481293765526825i</v>
      </c>
      <c r="W28" t="str">
        <f t="shared" si="15"/>
        <v>2,7572198150528-0,00390103708936927i</v>
      </c>
      <c r="X28" t="str">
        <f t="shared" si="16"/>
        <v>0,999999781232714-0,000661463931458673i</v>
      </c>
      <c r="Y28">
        <f t="shared" si="6"/>
        <v>1.0000000000000042</v>
      </c>
      <c r="Z28">
        <f t="shared" si="17"/>
        <v>-6.6146397969423171E-4</v>
      </c>
      <c r="AC28">
        <f t="shared" ca="1" si="7"/>
        <v>-2.5346763389870349E-2</v>
      </c>
      <c r="AD28">
        <f ca="1">$AB$3*AC28+$AB$2*AD27</f>
        <v>-7.8564730474606627E-4</v>
      </c>
      <c r="AE28">
        <f t="shared" ca="1" si="8"/>
        <v>0</v>
      </c>
    </row>
    <row r="29" spans="1:31" x14ac:dyDescent="0.2">
      <c r="F29">
        <v>-4.5625</v>
      </c>
      <c r="H29">
        <f t="shared" si="9"/>
        <v>0</v>
      </c>
      <c r="I29">
        <f t="shared" si="0"/>
        <v>0</v>
      </c>
      <c r="J29" t="e">
        <f t="shared" ca="1" si="1"/>
        <v>#N/A</v>
      </c>
      <c r="K29">
        <f t="shared" ca="1" si="10"/>
        <v>0</v>
      </c>
      <c r="L29" t="e">
        <f t="shared" si="11"/>
        <v>#N/A</v>
      </c>
      <c r="M29">
        <v>-27</v>
      </c>
      <c r="N29">
        <f>2*PI()*P29/$B$6</f>
        <v>1.7708779524647461E-3</v>
      </c>
      <c r="P29" s="8">
        <f>1000*10^((M29-272)/160)</f>
        <v>13.528511027866504</v>
      </c>
      <c r="Q29">
        <f t="shared" si="2"/>
        <v>1.5429239464852578E-14</v>
      </c>
      <c r="R29">
        <f t="shared" si="3"/>
        <v>-3.8448449899976499E-2</v>
      </c>
      <c r="S29" t="str">
        <f t="shared" si="4"/>
        <v>0,999998431996049+0,00177087702688344i</v>
      </c>
      <c r="T29" t="str">
        <f t="shared" si="12"/>
        <v>0,999998431996048-0,00177087702688344i</v>
      </c>
      <c r="U29" t="str">
        <f t="shared" si="13"/>
        <v>0,99999372798911-0,00354174850028252i</v>
      </c>
      <c r="V29" t="str">
        <f t="shared" si="14"/>
        <v>2,75721819006494-0,00488270200698717i</v>
      </c>
      <c r="W29" t="str">
        <f t="shared" si="15"/>
        <v>2,75721967313783-0,00395758329972466i</v>
      </c>
      <c r="X29" t="str">
        <f t="shared" si="16"/>
        <v>0,999999774844588-0,000671051992679008i</v>
      </c>
      <c r="Y29">
        <f t="shared" si="6"/>
        <v>1.0000000000000018</v>
      </c>
      <c r="Z29">
        <f t="shared" si="17"/>
        <v>-6.7105204304267435E-4</v>
      </c>
      <c r="AC29">
        <f t="shared" ca="1" si="7"/>
        <v>-0.3393696794559658</v>
      </c>
      <c r="AD29">
        <f ca="1">$AB$3*AC29+$AB$2*AD28</f>
        <v>-8.9199990805039766E-4</v>
      </c>
      <c r="AE29">
        <f t="shared" ca="1" si="8"/>
        <v>0</v>
      </c>
    </row>
    <row r="30" spans="1:31" x14ac:dyDescent="0.2">
      <c r="F30">
        <v>-4.541666666666667</v>
      </c>
      <c r="H30">
        <f t="shared" si="9"/>
        <v>0</v>
      </c>
      <c r="I30">
        <f t="shared" si="0"/>
        <v>0</v>
      </c>
      <c r="J30" t="e">
        <f t="shared" ca="1" si="1"/>
        <v>#N/A</v>
      </c>
      <c r="K30">
        <f t="shared" ca="1" si="10"/>
        <v>0</v>
      </c>
      <c r="L30" t="e">
        <f t="shared" si="11"/>
        <v>#N/A</v>
      </c>
      <c r="M30">
        <v>-26</v>
      </c>
      <c r="N30">
        <f>2*PI()*P30/$B$6</f>
        <v>1.7965471968500583E-3</v>
      </c>
      <c r="P30" s="8">
        <f>1000*10^((M30-272)/160)</f>
        <v>13.724609610075607</v>
      </c>
      <c r="Q30">
        <f t="shared" si="2"/>
        <v>0</v>
      </c>
      <c r="R30">
        <f t="shared" si="3"/>
        <v>-3.9005768500224872E-2</v>
      </c>
      <c r="S30" t="str">
        <f t="shared" si="4"/>
        <v>0,999998386209519+0,00179654623043303i</v>
      </c>
      <c r="T30" t="str">
        <f t="shared" si="12"/>
        <v>0,999998386209519-0,00179654623043303i</v>
      </c>
      <c r="U30" t="str">
        <f t="shared" si="13"/>
        <v>0,999993544843283-0,00359308666236765i</v>
      </c>
      <c r="V30" t="str">
        <f t="shared" si="14"/>
        <v>2,75721800069952-0,00495347759951381i</v>
      </c>
      <c r="W30" t="str">
        <f t="shared" si="15"/>
        <v>2,75721952707888-0,00401494915325541i</v>
      </c>
      <c r="X30" t="str">
        <f t="shared" si="16"/>
        <v>0,999999768269926-0,000680779035013951i</v>
      </c>
      <c r="Y30">
        <f t="shared" si="6"/>
        <v>1</v>
      </c>
      <c r="Z30">
        <f t="shared" si="17"/>
        <v>-6.8077908759961458E-4</v>
      </c>
      <c r="AC30">
        <f t="shared" ca="1" si="7"/>
        <v>-0.83407069313032833</v>
      </c>
      <c r="AD30">
        <f ca="1">$AB$3*AC30+$AB$2*AD29</f>
        <v>-1.1537096008521967E-3</v>
      </c>
      <c r="AE30">
        <f t="shared" ca="1" si="8"/>
        <v>0</v>
      </c>
    </row>
    <row r="31" spans="1:31" x14ac:dyDescent="0.2">
      <c r="F31">
        <v>-4.520833333333333</v>
      </c>
      <c r="H31">
        <f t="shared" si="9"/>
        <v>0</v>
      </c>
      <c r="I31">
        <f t="shared" si="0"/>
        <v>0</v>
      </c>
      <c r="J31" t="e">
        <f t="shared" ca="1" si="1"/>
        <v>#N/A</v>
      </c>
      <c r="K31">
        <f t="shared" ca="1" si="10"/>
        <v>0</v>
      </c>
      <c r="L31" t="e">
        <f t="shared" si="11"/>
        <v>#N/A</v>
      </c>
      <c r="M31">
        <v>-25</v>
      </c>
      <c r="N31">
        <f>2*PI()*P31/$B$6</f>
        <v>1.8225885222737063E-3</v>
      </c>
      <c r="P31" s="8">
        <f>1000*10^((M31-272)/160)</f>
        <v>13.923550682035842</v>
      </c>
      <c r="Q31">
        <f t="shared" si="2"/>
        <v>-7.7146197324263002E-15</v>
      </c>
      <c r="R31">
        <f t="shared" si="3"/>
        <v>-3.9571165563619136E-2</v>
      </c>
      <c r="S31" t="str">
        <f t="shared" si="4"/>
        <v>0,999998339085999+0,00182258751321933i</v>
      </c>
      <c r="T31" t="str">
        <f t="shared" si="12"/>
        <v>0,999998339085999-0,00182258751321933i</v>
      </c>
      <c r="U31" t="str">
        <f t="shared" si="13"/>
        <v>0,999993356349513-0,00364516897211642i</v>
      </c>
      <c r="V31" t="str">
        <f t="shared" si="14"/>
        <v>2,75721780580453-0,00502527909064173i</v>
      </c>
      <c r="W31" t="str">
        <f t="shared" si="15"/>
        <v>2,75721937675493-0,00407314653059919i</v>
      </c>
      <c r="X31" t="str">
        <f t="shared" si="16"/>
        <v>0,999999761503281-0,000690647073031259i</v>
      </c>
      <c r="Y31">
        <f t="shared" si="6"/>
        <v>0.99999999999999911</v>
      </c>
      <c r="Z31">
        <f t="shared" si="17"/>
        <v>-6.9064712793695158E-4</v>
      </c>
      <c r="AC31">
        <f t="shared" ca="1" si="7"/>
        <v>0.37872733916035095</v>
      </c>
      <c r="AD31">
        <f ca="1">$AB$3*AC31+$AB$2*AD30</f>
        <v>-1.0343851949579179E-3</v>
      </c>
      <c r="AE31">
        <f t="shared" ca="1" si="8"/>
        <v>0</v>
      </c>
    </row>
    <row r="32" spans="1:31" x14ac:dyDescent="0.2">
      <c r="F32">
        <v>-4.5</v>
      </c>
      <c r="H32">
        <f t="shared" si="9"/>
        <v>0</v>
      </c>
      <c r="I32">
        <f t="shared" si="0"/>
        <v>0</v>
      </c>
      <c r="J32" t="e">
        <f t="shared" ca="1" si="1"/>
        <v>#N/A</v>
      </c>
      <c r="K32">
        <f t="shared" ca="1" si="10"/>
        <v>0</v>
      </c>
      <c r="L32" t="e">
        <f t="shared" si="11"/>
        <v>#N/A</v>
      </c>
      <c r="M32">
        <v>-24</v>
      </c>
      <c r="N32">
        <f>2*PI()*P32/$B$6</f>
        <v>1.8490073221277519E-3</v>
      </c>
      <c r="P32" s="8">
        <f>1000*10^((M32-272)/160)</f>
        <v>14.125375446227528</v>
      </c>
      <c r="Q32">
        <f t="shared" si="2"/>
        <v>-1.8322221864512472E-14</v>
      </c>
      <c r="R32">
        <f t="shared" si="3"/>
        <v>-4.0144758189785419E-2</v>
      </c>
      <c r="S32" t="str">
        <f t="shared" si="4"/>
        <v>0,999998290586448+0,00184900626855491i</v>
      </c>
      <c r="T32" t="str">
        <f t="shared" si="12"/>
        <v>0,999998290586449-0,00184900626855491i</v>
      </c>
      <c r="U32" t="str">
        <f t="shared" si="13"/>
        <v>0,999993162351639-0,00369800621567708i</v>
      </c>
      <c r="V32" t="str">
        <f t="shared" si="14"/>
        <v>2,75721760521852-0,00509812135061672i</v>
      </c>
      <c r="W32" t="str">
        <f t="shared" si="15"/>
        <v>2,75721922204145-0,00413218748459444i</v>
      </c>
      <c r="X32" t="str">
        <f t="shared" si="16"/>
        <v>0,999999754539046-0,000700658150500635i</v>
      </c>
      <c r="Y32">
        <f t="shared" si="6"/>
        <v>0.99999999999999789</v>
      </c>
      <c r="Z32">
        <f t="shared" si="17"/>
        <v>-7.0065820782871425E-4</v>
      </c>
      <c r="AC32">
        <f t="shared" ca="1" si="7"/>
        <v>2.9037318346067078</v>
      </c>
      <c r="AD32">
        <f ca="1">$AB$3*AC32+$AB$2*AD31</f>
        <v>-1.2196930959090314E-4</v>
      </c>
      <c r="AE32">
        <f t="shared" ca="1" si="8"/>
        <v>0</v>
      </c>
    </row>
    <row r="33" spans="6:31" x14ac:dyDescent="0.2">
      <c r="F33">
        <v>-4.479166666666667</v>
      </c>
      <c r="H33">
        <f t="shared" si="9"/>
        <v>0</v>
      </c>
      <c r="I33">
        <f t="shared" si="0"/>
        <v>0</v>
      </c>
      <c r="J33" t="e">
        <f t="shared" ca="1" si="1"/>
        <v>#N/A</v>
      </c>
      <c r="K33">
        <f t="shared" ca="1" si="10"/>
        <v>0</v>
      </c>
      <c r="L33" t="e">
        <f t="shared" si="11"/>
        <v>#N/A</v>
      </c>
      <c r="M33">
        <v>-23</v>
      </c>
      <c r="N33">
        <f>2*PI()*P33/$B$6</f>
        <v>1.8758090679826119E-3</v>
      </c>
      <c r="P33" s="8">
        <f>1000*10^((M33-272)/160)</f>
        <v>14.330125702369624</v>
      </c>
      <c r="Q33">
        <f t="shared" si="2"/>
        <v>-6.4609940259070479E-14</v>
      </c>
      <c r="R33">
        <f t="shared" si="3"/>
        <v>-4.0726665175759902E-2</v>
      </c>
      <c r="S33" t="str">
        <f t="shared" si="4"/>
        <v>0,999998240670686+0,00187580796792719i</v>
      </c>
      <c r="T33" t="str">
        <f t="shared" si="12"/>
        <v>0,999998240670686-0,00187580796792719i</v>
      </c>
      <c r="U33" t="str">
        <f t="shared" si="13"/>
        <v>0,999992962688935-0,00375160933552649i</v>
      </c>
      <c r="V33" t="str">
        <f t="shared" si="14"/>
        <v>2,75721739877529-0,00517201946521565i</v>
      </c>
      <c r="W33" t="str">
        <f t="shared" si="15"/>
        <v>2,75721906281026-0,00419208424277604i</v>
      </c>
      <c r="X33" t="str">
        <f t="shared" si="16"/>
        <v>0,999999747371447-0,000710814340816983i</v>
      </c>
      <c r="Y33">
        <f t="shared" si="6"/>
        <v>0.99999999999999256</v>
      </c>
      <c r="Z33">
        <f t="shared" si="17"/>
        <v>-7.1081440067432536E-4</v>
      </c>
      <c r="AC33">
        <f t="shared" ca="1" si="7"/>
        <v>-0.52839906124467162</v>
      </c>
      <c r="AD33">
        <f ca="1">$AB$3*AC33+$AB$2*AD32</f>
        <v>-2.8790638475765086E-4</v>
      </c>
      <c r="AE33">
        <f t="shared" ca="1" si="8"/>
        <v>0</v>
      </c>
    </row>
    <row r="34" spans="6:31" x14ac:dyDescent="0.2">
      <c r="F34">
        <v>-4.458333333333333</v>
      </c>
      <c r="H34">
        <f t="shared" si="9"/>
        <v>0</v>
      </c>
      <c r="I34">
        <f t="shared" si="0"/>
        <v>0</v>
      </c>
      <c r="J34" t="e">
        <f t="shared" ca="1" si="1"/>
        <v>#N/A</v>
      </c>
      <c r="K34">
        <f t="shared" ca="1" si="10"/>
        <v>0</v>
      </c>
      <c r="L34" t="e">
        <f t="shared" si="11"/>
        <v>#N/A</v>
      </c>
      <c r="M34">
        <v>-22</v>
      </c>
      <c r="N34">
        <f>2*PI()*P34/$B$6</f>
        <v>1.9029993107202419E-3</v>
      </c>
      <c r="P34" s="8">
        <f>1000*10^((M34-272)/160)</f>
        <v>14.537843856076616</v>
      </c>
      <c r="Q34">
        <f t="shared" si="2"/>
        <v>-4.6287718394557899E-14</v>
      </c>
      <c r="R34">
        <f t="shared" si="3"/>
        <v>-4.1317007040592789E-2</v>
      </c>
      <c r="S34" t="str">
        <f t="shared" si="4"/>
        <v>0,999998189297358+0,00190299816213148i</v>
      </c>
      <c r="T34" t="str">
        <f t="shared" si="12"/>
        <v>0,999998189297358-0,00190299816213148i</v>
      </c>
      <c r="U34" t="str">
        <f t="shared" si="13"/>
        <v>0,99999275719599-0,00380598943273536i</v>
      </c>
      <c r="V34" t="str">
        <f t="shared" si="14"/>
        <v>2,75721718630384-0,00524698873886991i</v>
      </c>
      <c r="W34" t="str">
        <f t="shared" si="15"/>
        <v>2,75721889892945-0,00425284920990698i</v>
      </c>
      <c r="X34" t="str">
        <f t="shared" si="16"/>
        <v>0,999999739994558-0,000721117747429834i</v>
      </c>
      <c r="Y34">
        <f t="shared" si="6"/>
        <v>0.99999999999999467</v>
      </c>
      <c r="Z34">
        <f t="shared" si="17"/>
        <v>-7.2111780992802261E-4</v>
      </c>
      <c r="AC34">
        <f t="shared" ca="1" si="7"/>
        <v>-0.31904173669343727</v>
      </c>
      <c r="AD34">
        <f ca="1">$AB$3*AC34+$AB$2*AD33</f>
        <v>-3.8803012494459063E-4</v>
      </c>
      <c r="AE34">
        <f t="shared" ca="1" si="8"/>
        <v>0</v>
      </c>
    </row>
    <row r="35" spans="6:31" x14ac:dyDescent="0.2">
      <c r="F35">
        <v>-4.4375</v>
      </c>
      <c r="H35">
        <f t="shared" si="9"/>
        <v>0</v>
      </c>
      <c r="I35">
        <f t="shared" si="0"/>
        <v>0</v>
      </c>
      <c r="J35" t="e">
        <f t="shared" ca="1" si="1"/>
        <v>#N/A</v>
      </c>
      <c r="K35">
        <f t="shared" ca="1" si="10"/>
        <v>0</v>
      </c>
      <c r="L35" t="e">
        <f t="shared" si="11"/>
        <v>#N/A</v>
      </c>
      <c r="M35">
        <v>-21</v>
      </c>
      <c r="N35">
        <f>2*PI()*P35/$B$6</f>
        <v>1.930583681683793E-3</v>
      </c>
      <c r="P35" s="8">
        <f>1000*10^((M35-272)/160)</f>
        <v>14.748572927641241</v>
      </c>
      <c r="Q35">
        <f t="shared" si="2"/>
        <v>-9.3539764255669355E-14</v>
      </c>
      <c r="R35">
        <f t="shared" si="3"/>
        <v>-4.1915906050316795E-2</v>
      </c>
      <c r="S35" t="str">
        <f t="shared" si="4"/>
        <v>0,999998136423903+0,00193058248242044i</v>
      </c>
      <c r="T35" t="str">
        <f t="shared" si="12"/>
        <v>0,999998136423903-0,00193058248242044i</v>
      </c>
      <c r="U35" t="str">
        <f t="shared" si="13"/>
        <v>0,999992545702557-0,00386115776926614i</v>
      </c>
      <c r="V35" t="str">
        <f t="shared" si="14"/>
        <v>2,75721696762811-0,0053230446978341i</v>
      </c>
      <c r="W35" t="str">
        <f t="shared" si="15"/>
        <v>2,75721873026324-0,00431449497054676i</v>
      </c>
      <c r="X35" t="str">
        <f t="shared" si="16"/>
        <v>0,999999732402252-0,000731570504279088i</v>
      </c>
      <c r="Y35">
        <f t="shared" si="6"/>
        <v>0.99999999999998923</v>
      </c>
      <c r="Z35">
        <f t="shared" si="17"/>
        <v>-7.3157056953464001E-4</v>
      </c>
      <c r="AC35">
        <f t="shared" ca="1" si="7"/>
        <v>-0.62878302822994914</v>
      </c>
      <c r="AD35">
        <f ca="1">$AB$3*AC35+$AB$2*AD34</f>
        <v>-5.8541522762432688E-4</v>
      </c>
      <c r="AE35">
        <f t="shared" ca="1" si="8"/>
        <v>0</v>
      </c>
    </row>
    <row r="36" spans="6:31" x14ac:dyDescent="0.2">
      <c r="F36">
        <v>-4.416666666666667</v>
      </c>
      <c r="H36">
        <f t="shared" si="9"/>
        <v>0</v>
      </c>
      <c r="I36">
        <f t="shared" si="0"/>
        <v>0</v>
      </c>
      <c r="J36" t="e">
        <f t="shared" ca="1" si="1"/>
        <v>#N/A</v>
      </c>
      <c r="K36">
        <f t="shared" ca="1" si="10"/>
        <v>0</v>
      </c>
      <c r="L36" t="e">
        <f t="shared" si="11"/>
        <v>#N/A</v>
      </c>
      <c r="M36">
        <v>-20</v>
      </c>
      <c r="N36">
        <f>2*PI()*P36/$B$6</f>
        <v>1.958567893843906E-3</v>
      </c>
      <c r="P36" s="8">
        <f>1000*10^((M36-272)/160)</f>
        <v>14.962356560944331</v>
      </c>
      <c r="Q36">
        <f t="shared" si="2"/>
        <v>-1.2729122558503483E-13</v>
      </c>
      <c r="R36">
        <f t="shared" si="3"/>
        <v>-4.2523486243266378E-2</v>
      </c>
      <c r="S36" t="str">
        <f t="shared" si="4"/>
        <v>0,999998082006516+0,00195856664167026i</v>
      </c>
      <c r="T36" t="str">
        <f t="shared" si="12"/>
        <v>0,999998082006516-0,00195856664167026i</v>
      </c>
      <c r="U36" t="str">
        <f t="shared" si="13"/>
        <v>0,99999232803342-0,0039171257703044i</v>
      </c>
      <c r="V36" t="str">
        <f t="shared" si="14"/>
        <v>2,75721674256695-0,00540020309340072i</v>
      </c>
      <c r="W36" t="str">
        <f t="shared" si="15"/>
        <v>2,7572185566719-0,00437703429165705i</v>
      </c>
      <c r="X36" t="str">
        <f t="shared" si="16"/>
        <v>0,999999724588248-0,000742174776236946i</v>
      </c>
      <c r="Y36">
        <f t="shared" si="6"/>
        <v>0.99999999999998535</v>
      </c>
      <c r="Z36">
        <f t="shared" si="17"/>
        <v>-7.4217484437151266E-4</v>
      </c>
      <c r="AC36">
        <f t="shared" ca="1" si="7"/>
        <v>0.45793370916752402</v>
      </c>
      <c r="AD36">
        <f ca="1">$AB$3*AC36+$AB$2*AD35</f>
        <v>-4.4138982207163043E-4</v>
      </c>
      <c r="AE36">
        <f t="shared" ca="1" si="8"/>
        <v>0</v>
      </c>
    </row>
    <row r="37" spans="6:31" x14ac:dyDescent="0.2">
      <c r="F37">
        <v>-4.395833333333333</v>
      </c>
      <c r="H37">
        <f t="shared" si="9"/>
        <v>0</v>
      </c>
      <c r="I37">
        <f t="shared" si="0"/>
        <v>0</v>
      </c>
      <c r="J37" t="e">
        <f t="shared" ca="1" si="1"/>
        <v>#N/A</v>
      </c>
      <c r="K37">
        <f t="shared" ca="1" si="10"/>
        <v>0</v>
      </c>
      <c r="L37" t="e">
        <f t="shared" si="11"/>
        <v>#N/A</v>
      </c>
      <c r="M37">
        <v>-19</v>
      </c>
      <c r="N37">
        <f>2*PI()*P37/$B$6</f>
        <v>1.9869577429819196E-3</v>
      </c>
      <c r="P37" s="8">
        <f>1000*10^((M37-272)/160)</f>
        <v>15.179239032493834</v>
      </c>
      <c r="Q37">
        <f t="shared" si="2"/>
        <v>-8.3896489590136375E-14</v>
      </c>
      <c r="R37">
        <f t="shared" si="3"/>
        <v>-4.313987345576701E-2</v>
      </c>
      <c r="S37" t="str">
        <f t="shared" si="4"/>
        <v>0,999998026000113+0,00198695643556363i</v>
      </c>
      <c r="T37" t="str">
        <f t="shared" si="12"/>
        <v>0,999998026000113-0,00198695643556363i</v>
      </c>
      <c r="U37" t="str">
        <f t="shared" si="13"/>
        <v>0,999992104008247-0,00397390502662371i</v>
      </c>
      <c r="V37" t="str">
        <f t="shared" si="14"/>
        <v>2,7572165109339-0,00547847990516113i</v>
      </c>
      <c r="W37" t="str">
        <f t="shared" si="15"/>
        <v>2,7572183780116-0,00444048012524499i</v>
      </c>
      <c r="X37" t="str">
        <f t="shared" si="16"/>
        <v>0,99999971654608-0,000752932759556245i</v>
      </c>
      <c r="Y37">
        <f t="shared" si="6"/>
        <v>0.99999999999999034</v>
      </c>
      <c r="Z37">
        <f t="shared" si="17"/>
        <v>-7.5293283069683868E-4</v>
      </c>
      <c r="AC37">
        <f t="shared" ca="1" si="7"/>
        <v>0.71984278820964587</v>
      </c>
      <c r="AD37">
        <f ca="1">$AB$3*AC37+$AB$2*AD36</f>
        <v>-2.1514141642212692E-4</v>
      </c>
      <c r="AE37">
        <f t="shared" ca="1" si="8"/>
        <v>0</v>
      </c>
    </row>
    <row r="38" spans="6:31" x14ac:dyDescent="0.2">
      <c r="F38">
        <v>-4.375</v>
      </c>
      <c r="H38">
        <f t="shared" si="9"/>
        <v>0</v>
      </c>
      <c r="I38">
        <f t="shared" si="0"/>
        <v>0</v>
      </c>
      <c r="J38" t="e">
        <f t="shared" ca="1" si="1"/>
        <v>#N/A</v>
      </c>
      <c r="K38">
        <f t="shared" ca="1" si="10"/>
        <v>0</v>
      </c>
      <c r="L38" t="e">
        <f t="shared" si="11"/>
        <v>#N/A</v>
      </c>
      <c r="M38">
        <v>-18</v>
      </c>
      <c r="N38">
        <f>2*PI()*P38/$B$6</f>
        <v>2.0157591088902286E-3</v>
      </c>
      <c r="P38" s="8">
        <f>1000*10^((M38-272)/160)</f>
        <v>15.399265260594913</v>
      </c>
      <c r="Q38">
        <f t="shared" si="2"/>
        <v>-5.5930993060090835E-14</v>
      </c>
      <c r="R38">
        <f t="shared" si="3"/>
        <v>-4.3765195348205443E-2</v>
      </c>
      <c r="S38" t="str">
        <f t="shared" si="4"/>
        <v>0,999997968358295+0,00201575774378995i</v>
      </c>
      <c r="T38" t="str">
        <f t="shared" si="12"/>
        <v>0,999997968358296-0,00201575774378995i</v>
      </c>
      <c r="U38" t="str">
        <f t="shared" si="13"/>
        <v>0,999991873441438-0,00403150729698491i</v>
      </c>
      <c r="V38" t="str">
        <f t="shared" si="14"/>
        <v>2,75721627253706-0,00555789134431409i</v>
      </c>
      <c r="W38" t="str">
        <f t="shared" si="15"/>
        <v>2,75721819413434-0,00450484561104484i</v>
      </c>
      <c r="X38" t="str">
        <f t="shared" si="16"/>
        <v>0,999999708269074-0,000763846682325446i</v>
      </c>
      <c r="Y38">
        <f t="shared" si="6"/>
        <v>0.99999999999999356</v>
      </c>
      <c r="Z38">
        <f t="shared" si="17"/>
        <v>-7.6384675660469122E-4</v>
      </c>
      <c r="AC38">
        <f t="shared" ca="1" si="7"/>
        <v>0.55019844670408224</v>
      </c>
      <c r="AD38">
        <f ca="1">$AB$3*AC38+$AB$2*AD37</f>
        <v>-4.2251048206093481E-5</v>
      </c>
      <c r="AE38">
        <f t="shared" ca="1" si="8"/>
        <v>0</v>
      </c>
    </row>
    <row r="39" spans="6:31" x14ac:dyDescent="0.2">
      <c r="F39">
        <v>-4.354166666666667</v>
      </c>
      <c r="H39">
        <f t="shared" si="9"/>
        <v>0</v>
      </c>
      <c r="I39">
        <f t="shared" si="0"/>
        <v>0</v>
      </c>
      <c r="J39" t="e">
        <f t="shared" ca="1" si="1"/>
        <v>#N/A</v>
      </c>
      <c r="K39">
        <f t="shared" ca="1" si="10"/>
        <v>0</v>
      </c>
      <c r="L39" t="e">
        <f t="shared" si="11"/>
        <v>#N/A</v>
      </c>
      <c r="M39">
        <v>-17</v>
      </c>
      <c r="N39">
        <f>2*PI()*P39/$B$6</f>
        <v>2.0449779565900428E-3</v>
      </c>
      <c r="P39" s="8">
        <f>1000*10^((M39-272)/160)</f>
        <v>15.622480814652896</v>
      </c>
      <c r="Q39">
        <f t="shared" si="2"/>
        <v>-5.8823975459750716E-14</v>
      </c>
      <c r="R39">
        <f t="shared" si="3"/>
        <v>-4.4399581431466252E-2</v>
      </c>
      <c r="S39" t="str">
        <f t="shared" si="4"/>
        <v>0,999997909033307+0,00204497653126291i</v>
      </c>
      <c r="T39" t="str">
        <f t="shared" si="12"/>
        <v>0,999997909033307-0,00204497653126291i</v>
      </c>
      <c r="U39" t="str">
        <f t="shared" si="13"/>
        <v>0,999991636141974-0,00408994451057019i</v>
      </c>
      <c r="V39" t="str">
        <f t="shared" si="14"/>
        <v>2,75721602717891-0,00563845385702205i</v>
      </c>
      <c r="W39" t="str">
        <f t="shared" si="15"/>
        <v>2,75721800488777-0,00457014407923853i</v>
      </c>
      <c r="X39" t="str">
        <f t="shared" si="16"/>
        <v>0,999999699750371-0,000774918804930049i</v>
      </c>
      <c r="Y39">
        <f t="shared" si="6"/>
        <v>0.99999999999999323</v>
      </c>
      <c r="Z39">
        <f t="shared" si="17"/>
        <v>-7.7491888248642311E-4</v>
      </c>
      <c r="AC39">
        <f t="shared" ca="1" si="7"/>
        <v>-2.0572420730741725</v>
      </c>
      <c r="AD39">
        <f ca="1">$AB$3*AC39+$AB$2*AD38</f>
        <v>-6.884379200428393E-4</v>
      </c>
      <c r="AE39">
        <f t="shared" ca="1" si="8"/>
        <v>0</v>
      </c>
    </row>
    <row r="40" spans="6:31" x14ac:dyDescent="0.2">
      <c r="F40">
        <v>-4.333333333333333</v>
      </c>
      <c r="H40">
        <f t="shared" si="9"/>
        <v>0</v>
      </c>
      <c r="I40">
        <f t="shared" si="0"/>
        <v>0</v>
      </c>
      <c r="J40" t="e">
        <f t="shared" ca="1" si="1"/>
        <v>#N/A</v>
      </c>
      <c r="K40">
        <f t="shared" ca="1" si="10"/>
        <v>0</v>
      </c>
      <c r="L40" t="e">
        <f t="shared" si="11"/>
        <v>#N/A</v>
      </c>
      <c r="M40">
        <v>-16</v>
      </c>
      <c r="N40">
        <f>2*PI()*P40/$B$6</f>
        <v>2.0746203375667936E-3</v>
      </c>
      <c r="P40" s="8">
        <f>1000*10^((M40-272)/160)</f>
        <v>15.848931924611124</v>
      </c>
      <c r="Q40">
        <f t="shared" si="2"/>
        <v>-3.7608771195578281E-14</v>
      </c>
      <c r="R40">
        <f t="shared" si="3"/>
        <v>-4.5043163093759261E-2</v>
      </c>
      <c r="S40" t="str">
        <f t="shared" si="4"/>
        <v>0,999997847975999+0,00207461884935566i</v>
      </c>
      <c r="T40" t="str">
        <f t="shared" si="12"/>
        <v>0,999997847976-0,00207461884935566i</v>
      </c>
      <c r="U40" t="str">
        <f t="shared" si="13"/>
        <v>0,99999139191326-0,00414922876945221i</v>
      </c>
      <c r="V40" t="str">
        <f t="shared" si="14"/>
        <v>2,7572157746562-0,00572018412781605i</v>
      </c>
      <c r="W40" t="str">
        <f t="shared" si="15"/>
        <v>2,75721781011512-0,00463638905321545i</v>
      </c>
      <c r="X40" t="str">
        <f t="shared" si="16"/>
        <v>0,99999969098292-0,00078615142052081i</v>
      </c>
      <c r="Y40">
        <f t="shared" si="6"/>
        <v>0.99999999999999567</v>
      </c>
      <c r="Z40">
        <f t="shared" si="17"/>
        <v>-7.861515014988944E-4</v>
      </c>
      <c r="AC40">
        <f t="shared" ca="1" si="7"/>
        <v>1.262755358215363</v>
      </c>
      <c r="AD40">
        <f ca="1">$AB$3*AC40+$AB$2*AD39</f>
        <v>-2.9157769012008164E-4</v>
      </c>
      <c r="AE40">
        <f t="shared" ca="1" si="8"/>
        <v>0</v>
      </c>
    </row>
    <row r="41" spans="6:31" x14ac:dyDescent="0.2">
      <c r="F41">
        <v>-4.3125</v>
      </c>
      <c r="H41">
        <f t="shared" si="9"/>
        <v>0</v>
      </c>
      <c r="I41">
        <f t="shared" si="0"/>
        <v>0</v>
      </c>
      <c r="J41" t="e">
        <f t="shared" ca="1" si="1"/>
        <v>#N/A</v>
      </c>
      <c r="K41">
        <f t="shared" ca="1" si="10"/>
        <v>0</v>
      </c>
      <c r="L41" t="e">
        <f t="shared" si="11"/>
        <v>#N/A</v>
      </c>
      <c r="M41">
        <v>-15</v>
      </c>
      <c r="N41">
        <f>2*PI()*P41/$B$6</f>
        <v>2.1046923910234558E-3</v>
      </c>
      <c r="P41" s="8">
        <f>1000*10^((M41-272)/160)</f>
        <v>16.078665490525598</v>
      </c>
      <c r="Q41">
        <f t="shared" si="2"/>
        <v>-8.6789471989796263E-14</v>
      </c>
      <c r="R41">
        <f t="shared" si="3"/>
        <v>-4.5696073627830944E-2</v>
      </c>
      <c r="S41" t="str">
        <f t="shared" si="4"/>
        <v>0,999997785135787+0,00210469083715394i</v>
      </c>
      <c r="T41" t="str">
        <f t="shared" si="12"/>
        <v>0,999997785135787-0,00210469083715394i</v>
      </c>
      <c r="U41" t="str">
        <f t="shared" si="13"/>
        <v>0,99999114055296-0,00420937235109905i</v>
      </c>
      <c r="V41" t="str">
        <f t="shared" si="14"/>
        <v>2,7572155147597-0,0058030990830499i</v>
      </c>
      <c r="W41" t="str">
        <f t="shared" si="15"/>
        <v>2,75721760965502-0,00470359425237241i</v>
      </c>
      <c r="X41" t="str">
        <f t="shared" si="16"/>
        <v>0,999999681959446-0,000797546855488636i</v>
      </c>
      <c r="Y41">
        <f t="shared" si="6"/>
        <v>0.99999999999999001</v>
      </c>
      <c r="Z41">
        <f t="shared" si="17"/>
        <v>-7.9754694003939994E-4</v>
      </c>
      <c r="AC41">
        <f t="shared" ca="1" si="7"/>
        <v>-0.60442313553821703</v>
      </c>
      <c r="AD41">
        <f ca="1">$AB$3*AC41+$AB$2*AD40</f>
        <v>-4.8134140551806708E-4</v>
      </c>
      <c r="AE41">
        <f t="shared" ca="1" si="8"/>
        <v>0</v>
      </c>
    </row>
    <row r="42" spans="6:31" x14ac:dyDescent="0.2">
      <c r="F42">
        <v>-4.291666666666667</v>
      </c>
      <c r="H42">
        <f t="shared" si="9"/>
        <v>0</v>
      </c>
      <c r="I42">
        <f t="shared" si="0"/>
        <v>0</v>
      </c>
      <c r="J42" t="e">
        <f t="shared" ca="1" si="1"/>
        <v>#N/A</v>
      </c>
      <c r="K42">
        <f t="shared" ca="1" si="10"/>
        <v>0</v>
      </c>
      <c r="L42" t="e">
        <f t="shared" si="11"/>
        <v>#N/A</v>
      </c>
      <c r="M42">
        <v>-14</v>
      </c>
      <c r="N42">
        <f>2*PI()*P42/$B$6</f>
        <v>2.135200345152027E-3</v>
      </c>
      <c r="P42" s="8">
        <f>1000*10^((M42-272)/160)</f>
        <v>16.311729092278373</v>
      </c>
      <c r="Q42">
        <f t="shared" si="2"/>
        <v>-7.3288887458050129E-14</v>
      </c>
      <c r="R42">
        <f t="shared" si="3"/>
        <v>-4.6358448258576518E-2</v>
      </c>
      <c r="S42" t="str">
        <f t="shared" si="4"/>
        <v>0,999997720460609+0,00213519872272735i</v>
      </c>
      <c r="T42" t="str">
        <f t="shared" si="12"/>
        <v>0,999997720460609-0,00213519872272735i</v>
      </c>
      <c r="U42" t="str">
        <f t="shared" si="13"/>
        <v>0,999990881852829-0,00427038771091551i</v>
      </c>
      <c r="V42" t="str">
        <f t="shared" si="14"/>
        <v>2,7572152472741-0,00588721589440458i</v>
      </c>
      <c r="W42" t="str">
        <f t="shared" si="15"/>
        <v>2,75721740334138-0,00477177359495398i</v>
      </c>
      <c r="X42" t="str">
        <f t="shared" si="16"/>
        <v>0,999999672672489-0,000809107469946531i</v>
      </c>
      <c r="Y42">
        <f t="shared" si="6"/>
        <v>0.99999999999999156</v>
      </c>
      <c r="Z42">
        <f t="shared" si="17"/>
        <v>-8.0910755822759185E-4</v>
      </c>
      <c r="AC42">
        <f t="shared" ca="1" si="7"/>
        <v>-2.697168638306418</v>
      </c>
      <c r="AD42">
        <f ca="1">$AB$3*AC42+$AB$2*AD41</f>
        <v>-1.3283976370270581E-3</v>
      </c>
      <c r="AE42">
        <f t="shared" ca="1" si="8"/>
        <v>0</v>
      </c>
    </row>
    <row r="43" spans="6:31" x14ac:dyDescent="0.2">
      <c r="F43">
        <v>-4.270833333333333</v>
      </c>
      <c r="H43">
        <f t="shared" si="9"/>
        <v>0</v>
      </c>
      <c r="I43">
        <f t="shared" si="0"/>
        <v>0</v>
      </c>
      <c r="J43" t="e">
        <f t="shared" ca="1" si="1"/>
        <v>#N/A</v>
      </c>
      <c r="K43">
        <f t="shared" ca="1" si="10"/>
        <v>0</v>
      </c>
      <c r="L43" t="e">
        <f t="shared" si="11"/>
        <v>#N/A</v>
      </c>
      <c r="M43">
        <v>-13</v>
      </c>
      <c r="N43">
        <f>2*PI()*P43/$B$6</f>
        <v>2.1661505184234426E-3</v>
      </c>
      <c r="P43" s="8">
        <f>1000*10^((M43-272)/160)</f>
        <v>16.548170999431804</v>
      </c>
      <c r="Q43">
        <f t="shared" si="2"/>
        <v>-7.3288887458050129E-14</v>
      </c>
      <c r="R43">
        <f t="shared" si="3"/>
        <v>-4.7030424171042494E-2</v>
      </c>
      <c r="S43" t="str">
        <f t="shared" si="4"/>
        <v>0,999997653896883+0,00216614882441902i</v>
      </c>
      <c r="T43" t="str">
        <f t="shared" si="12"/>
        <v>0,999997653896883-0,00216614882441902i</v>
      </c>
      <c r="U43" t="str">
        <f t="shared" si="13"/>
        <v>0,999990615598541-0,00433228748482103i</v>
      </c>
      <c r="V43" t="str">
        <f t="shared" si="14"/>
        <v>2,75721497197781-0,00597255198244308i</v>
      </c>
      <c r="W43" t="str">
        <f t="shared" si="15"/>
        <v>2,7572171910033-0,00484094120093414i</v>
      </c>
      <c r="X43" t="str">
        <f t="shared" si="16"/>
        <v>0,999999663114346-0,00082083565821828i</v>
      </c>
      <c r="Y43">
        <f t="shared" si="6"/>
        <v>0.99999999999999156</v>
      </c>
      <c r="Z43">
        <f t="shared" si="17"/>
        <v>-8.2083575039421628E-4</v>
      </c>
      <c r="AC43">
        <f t="shared" ca="1" si="7"/>
        <v>-0.40784553071667179</v>
      </c>
      <c r="AD43">
        <f ca="1">$AB$3*AC43+$AB$2*AD42</f>
        <v>-1.4560887012398092E-3</v>
      </c>
      <c r="AE43">
        <f t="shared" ca="1" si="8"/>
        <v>0</v>
      </c>
    </row>
    <row r="44" spans="6:31" x14ac:dyDescent="0.2">
      <c r="F44">
        <v>-4.25</v>
      </c>
      <c r="H44">
        <f t="shared" si="9"/>
        <v>0</v>
      </c>
      <c r="I44">
        <f t="shared" si="0"/>
        <v>0</v>
      </c>
      <c r="J44" t="e">
        <f t="shared" ca="1" si="1"/>
        <v>#N/A</v>
      </c>
      <c r="K44">
        <f t="shared" ca="1" si="10"/>
        <v>0</v>
      </c>
      <c r="L44" t="e">
        <f t="shared" si="11"/>
        <v>#N/A</v>
      </c>
      <c r="M44">
        <v>-12</v>
      </c>
      <c r="N44">
        <f>2*PI()*P44/$B$6</f>
        <v>2.1975493208961925E-3</v>
      </c>
      <c r="P44" s="8">
        <f>1000*10^((M44-272)/160)</f>
        <v>16.788040181225604</v>
      </c>
      <c r="Q44">
        <f t="shared" si="2"/>
        <v>-2.5072514130385501E-14</v>
      </c>
      <c r="R44">
        <f t="shared" si="3"/>
        <v>-4.7712140538847841E-2</v>
      </c>
      <c r="S44" t="str">
        <f t="shared" si="4"/>
        <v>0,999997585389463+0,00219754755215399i</v>
      </c>
      <c r="T44" t="str">
        <f t="shared" si="12"/>
        <v>0,999997585389463-0,00219754755215399i</v>
      </c>
      <c r="U44" t="str">
        <f t="shared" si="13"/>
        <v>0,999990341569512-0,00439508449186503i</v>
      </c>
      <c r="V44" t="str">
        <f t="shared" si="14"/>
        <v>2,75721468864274-0,00605912502021699i</v>
      </c>
      <c r="W44" t="str">
        <f t="shared" si="15"/>
        <v>2,75721697246484-0,00491111139493946i</v>
      </c>
      <c r="X44" t="str">
        <f t="shared" si="16"/>
        <v>0,999999653277105-0,000832733849334511i</v>
      </c>
      <c r="Y44">
        <f t="shared" si="6"/>
        <v>0.99999999999999711</v>
      </c>
      <c r="Z44">
        <f t="shared" si="17"/>
        <v>-8.3273394557715629E-4</v>
      </c>
      <c r="AC44">
        <f t="shared" ca="1" si="7"/>
        <v>-1.1053170892526669</v>
      </c>
      <c r="AD44">
        <f ca="1">$AB$3*AC44+$AB$2*AD43</f>
        <v>-1.802822391983782E-3</v>
      </c>
      <c r="AE44">
        <f t="shared" ca="1" si="8"/>
        <v>0</v>
      </c>
    </row>
    <row r="45" spans="6:31" x14ac:dyDescent="0.2">
      <c r="F45">
        <v>-4.229166666666667</v>
      </c>
      <c r="H45">
        <f t="shared" si="9"/>
        <v>0</v>
      </c>
      <c r="I45">
        <f t="shared" si="0"/>
        <v>0</v>
      </c>
      <c r="J45" t="e">
        <f t="shared" ca="1" si="1"/>
        <v>#N/A</v>
      </c>
      <c r="K45">
        <f t="shared" ca="1" si="10"/>
        <v>0</v>
      </c>
      <c r="L45" t="e">
        <f t="shared" si="11"/>
        <v>#N/A</v>
      </c>
      <c r="M45">
        <v>-11</v>
      </c>
      <c r="N45">
        <f>2*PI()*P45/$B$6</f>
        <v>2.2294032555438903E-3</v>
      </c>
      <c r="P45" s="8">
        <f>1000*10^((M45-272)/160)</f>
        <v>17.031386316718756</v>
      </c>
      <c r="Q45">
        <f t="shared" si="2"/>
        <v>-3.6644443729024983E-14</v>
      </c>
      <c r="R45">
        <f t="shared" si="3"/>
        <v>-4.8403738553010368E-2</v>
      </c>
      <c r="S45" t="str">
        <f t="shared" si="4"/>
        <v>0,999997514881591+0,00222940140876656i</v>
      </c>
      <c r="T45" t="str">
        <f t="shared" si="12"/>
        <v>0,999997514881592-0,00222940140876656i</v>
      </c>
      <c r="U45" t="str">
        <f t="shared" si="13"/>
        <v>0,999990059538718-0,00445879173688016i</v>
      </c>
      <c r="V45" t="str">
        <f t="shared" si="14"/>
        <v>2,75721439703415-0,00614695293692526i</v>
      </c>
      <c r="W45" t="str">
        <f t="shared" si="15"/>
        <v>2,75721674754496-0,00498229870921482i</v>
      </c>
      <c r="X45" t="str">
        <f t="shared" si="16"/>
        <v>0,999999643152604-0,000844804507535767i</v>
      </c>
      <c r="Y45">
        <f t="shared" si="6"/>
        <v>0.99999999999999578</v>
      </c>
      <c r="Z45">
        <f t="shared" si="17"/>
        <v>-8.4480460802454672E-4</v>
      </c>
      <c r="AC45">
        <f t="shared" ca="1" si="7"/>
        <v>0.79585953214653637</v>
      </c>
      <c r="AD45">
        <f ca="1">$AB$3*AC45+$AB$2*AD44</f>
        <v>-1.5522687334900891E-3</v>
      </c>
      <c r="AE45">
        <f t="shared" ca="1" si="8"/>
        <v>0</v>
      </c>
    </row>
    <row r="46" spans="6:31" x14ac:dyDescent="0.2">
      <c r="F46">
        <v>-4.208333333333333</v>
      </c>
      <c r="H46">
        <f t="shared" si="9"/>
        <v>0</v>
      </c>
      <c r="I46">
        <f t="shared" si="0"/>
        <v>0</v>
      </c>
      <c r="J46" t="e">
        <f t="shared" ca="1" si="1"/>
        <v>#N/A</v>
      </c>
      <c r="K46">
        <f t="shared" ca="1" si="10"/>
        <v>0</v>
      </c>
      <c r="L46" t="e">
        <f t="shared" si="11"/>
        <v>#N/A</v>
      </c>
      <c r="M46">
        <v>-10</v>
      </c>
      <c r="N46">
        <f>2*PI()*P46/$B$6</f>
        <v>2.2617189196021182E-3</v>
      </c>
      <c r="P46" s="8">
        <f>1000*10^((M46-272)/160)</f>
        <v>17.278259805078633</v>
      </c>
      <c r="Q46">
        <f t="shared" si="2"/>
        <v>3.8573098662131478E-15</v>
      </c>
      <c r="R46">
        <f t="shared" si="3"/>
        <v>-4.9105361451184375E-2</v>
      </c>
      <c r="S46" t="str">
        <f t="shared" si="4"/>
        <v>0,999997442314855+0,00226171699134683i</v>
      </c>
      <c r="T46" t="str">
        <f t="shared" si="12"/>
        <v>0,999997442314854-0,00226171699134683i</v>
      </c>
      <c r="U46" t="str">
        <f t="shared" si="13"/>
        <v>0,999989769272501-0,00452342241317375i</v>
      </c>
      <c r="V46" t="str">
        <f t="shared" si="14"/>
        <v>2,75721409691046-0,00623605392162586i</v>
      </c>
      <c r="W46" t="str">
        <f t="shared" si="15"/>
        <v>2,75721651605731-0,005054517886632i</v>
      </c>
      <c r="X46" t="str">
        <f t="shared" si="16"/>
        <v>0,999999632732468-0,000857050132782824i</v>
      </c>
      <c r="Y46">
        <f t="shared" si="6"/>
        <v>1.0000000000000004</v>
      </c>
      <c r="Z46">
        <f t="shared" si="17"/>
        <v>-8.5705023770506813E-4</v>
      </c>
      <c r="AC46">
        <f t="shared" ca="1" si="7"/>
        <v>-0.54504284003795078</v>
      </c>
      <c r="AD46">
        <f ca="1">$AB$3*AC46+$AB$2*AD45</f>
        <v>-1.7229845134468125E-3</v>
      </c>
      <c r="AE46">
        <f t="shared" ca="1" si="8"/>
        <v>0</v>
      </c>
    </row>
    <row r="47" spans="6:31" x14ac:dyDescent="0.2">
      <c r="F47">
        <v>-4.1875</v>
      </c>
      <c r="H47">
        <f t="shared" si="9"/>
        <v>0</v>
      </c>
      <c r="I47">
        <f t="shared" si="0"/>
        <v>0</v>
      </c>
      <c r="J47" t="e">
        <f t="shared" ca="1" si="1"/>
        <v>#N/A</v>
      </c>
      <c r="K47">
        <f t="shared" ca="1" si="10"/>
        <v>0</v>
      </c>
      <c r="L47" t="e">
        <f t="shared" si="11"/>
        <v>#N/A</v>
      </c>
      <c r="M47">
        <v>-9</v>
      </c>
      <c r="N47">
        <f>2*PI()*P47/$B$6</f>
        <v>2.2945030059347464E-3</v>
      </c>
      <c r="P47" s="8">
        <f>1000*10^((M47-272)/160)</f>
        <v>17.528711776018913</v>
      </c>
      <c r="Q47">
        <f t="shared" si="2"/>
        <v>-1.350058453174603E-14</v>
      </c>
      <c r="R47">
        <f t="shared" si="3"/>
        <v>-4.981715454733688E-2</v>
      </c>
      <c r="S47" t="str">
        <f t="shared" si="4"/>
        <v>0,999997367629133+0,00229450099260677i</v>
      </c>
      <c r="T47" t="str">
        <f t="shared" si="12"/>
        <v>0,999997367629133-0,00229450099260677i</v>
      </c>
      <c r="U47" t="str">
        <f t="shared" si="13"/>
        <v>0,999989470530389-0,0045889899052584i</v>
      </c>
      <c r="V47" t="str">
        <f t="shared" si="14"/>
        <v>2,75721378802302-0,00632644642700114i</v>
      </c>
      <c r="W47" t="str">
        <f t="shared" si="15"/>
        <v>2,75721627781012-0,00512778388374171i</v>
      </c>
      <c r="X47" t="str">
        <f t="shared" si="16"/>
        <v>0,999999622008051-0,000869473261274579i</v>
      </c>
      <c r="Y47">
        <f t="shared" si="6"/>
        <v>0.99999999999999845</v>
      </c>
      <c r="Z47">
        <f t="shared" si="17"/>
        <v>-8.6947337082589392E-4</v>
      </c>
      <c r="AC47">
        <f t="shared" ca="1" si="7"/>
        <v>-0.96925805163099388</v>
      </c>
      <c r="AD47">
        <f ca="1">$AB$3*AC47+$AB$2*AD46</f>
        <v>-2.0268968761249927E-3</v>
      </c>
      <c r="AE47">
        <f t="shared" ca="1" si="8"/>
        <v>0</v>
      </c>
    </row>
    <row r="48" spans="6:31" x14ac:dyDescent="0.2">
      <c r="F48">
        <v>-4.166666666666667</v>
      </c>
      <c r="H48">
        <f t="shared" si="9"/>
        <v>0</v>
      </c>
      <c r="I48">
        <f t="shared" si="0"/>
        <v>0</v>
      </c>
      <c r="J48" t="e">
        <f t="shared" ca="1" si="1"/>
        <v>#N/A</v>
      </c>
      <c r="K48">
        <f t="shared" ca="1" si="10"/>
        <v>0</v>
      </c>
      <c r="L48" t="e">
        <f t="shared" si="11"/>
        <v>#N/A</v>
      </c>
      <c r="M48">
        <v>-8</v>
      </c>
      <c r="N48">
        <f>2*PI()*P48/$B$6</f>
        <v>2.3277623044201125E-3</v>
      </c>
      <c r="P48" s="8">
        <f>1000*10^((M48-272)/160)</f>
        <v>17.782794100389225</v>
      </c>
      <c r="Q48">
        <f t="shared" si="2"/>
        <v>-4.7252045861111197E-14</v>
      </c>
      <c r="R48">
        <f t="shared" si="3"/>
        <v>-5.0539265261843595E-2</v>
      </c>
      <c r="S48" t="str">
        <f t="shared" si="4"/>
        <v>0,99999729076255+0,00232776020226613i</v>
      </c>
      <c r="T48" t="str">
        <f t="shared" si="12"/>
        <v>0,999997290762551-0,00232776020226613i</v>
      </c>
      <c r="U48" t="str">
        <f t="shared" si="13"/>
        <v>0,999989163064882-0,00465550779162204i</v>
      </c>
      <c r="V48" t="str">
        <f t="shared" si="14"/>
        <v>2,75721347011593-0,00641814917317804i</v>
      </c>
      <c r="W48" t="str">
        <f t="shared" si="15"/>
        <v>2,75721603260601-0,00520211187387011i</v>
      </c>
      <c r="X48" t="str">
        <f t="shared" si="16"/>
        <v>0,999999610970473-0,000882076465973347i</v>
      </c>
      <c r="Y48">
        <f t="shared" si="6"/>
        <v>0.99999999999999456</v>
      </c>
      <c r="Z48">
        <f t="shared" si="17"/>
        <v>-8.8207658035796489E-4</v>
      </c>
      <c r="AC48">
        <f t="shared" ca="1" si="7"/>
        <v>-1.408198983417001</v>
      </c>
      <c r="AD48">
        <f ca="1">$AB$3*AC48+$AB$2*AD47</f>
        <v>-2.468589477950684E-3</v>
      </c>
      <c r="AE48">
        <f t="shared" ca="1" si="8"/>
        <v>0</v>
      </c>
    </row>
    <row r="49" spans="6:31" x14ac:dyDescent="0.2">
      <c r="F49">
        <v>-4.145833333333333</v>
      </c>
      <c r="H49">
        <f t="shared" si="9"/>
        <v>0</v>
      </c>
      <c r="I49">
        <f t="shared" si="0"/>
        <v>0</v>
      </c>
      <c r="J49" t="e">
        <f t="shared" ca="1" si="1"/>
        <v>#N/A</v>
      </c>
      <c r="K49">
        <f t="shared" ca="1" si="10"/>
        <v>0</v>
      </c>
      <c r="L49" t="e">
        <f t="shared" si="11"/>
        <v>#N/A</v>
      </c>
      <c r="M49">
        <v>-7</v>
      </c>
      <c r="N49">
        <f>2*PI()*P49/$B$6</f>
        <v>2.3615037033572427E-3</v>
      </c>
      <c r="P49" s="8">
        <f>1000*10^((M49-272)/160)</f>
        <v>18.040559400917861</v>
      </c>
      <c r="Q49">
        <f t="shared" si="2"/>
        <v>-2.217953173072563E-14</v>
      </c>
      <c r="R49">
        <f t="shared" si="3"/>
        <v>-5.1271843152022281E-2</v>
      </c>
      <c r="S49" t="str">
        <f t="shared" si="4"/>
        <v>0,999997211651425+0,00236150150845834i</v>
      </c>
      <c r="T49" t="str">
        <f t="shared" si="12"/>
        <v>0,999997211651426-0,00236150150845834i</v>
      </c>
      <c r="U49" t="str">
        <f t="shared" si="13"/>
        <v>0,999988846621252-0,00472298984753796i</v>
      </c>
      <c r="V49" t="str">
        <f t="shared" si="14"/>
        <v>2,75721314292581-0,00651118115160315i</v>
      </c>
      <c r="W49" t="str">
        <f t="shared" si="15"/>
        <v>2,75721578024182-0,00527751725025984i</v>
      </c>
      <c r="X49" t="str">
        <f t="shared" si="16"/>
        <v>0,999999599610598-0,000894862357137741i</v>
      </c>
      <c r="Y49">
        <f t="shared" si="6"/>
        <v>0.99999999999999745</v>
      </c>
      <c r="Z49">
        <f t="shared" si="17"/>
        <v>-8.9486247656889639E-4</v>
      </c>
      <c r="AC49">
        <f t="shared" ca="1" si="7"/>
        <v>-0.50086030512060242</v>
      </c>
      <c r="AD49">
        <f ca="1">$AB$3*AC49+$AB$2*AD48</f>
        <v>-2.6251392599564538E-3</v>
      </c>
      <c r="AE49">
        <f t="shared" ca="1" si="8"/>
        <v>0</v>
      </c>
    </row>
    <row r="50" spans="6:31" x14ac:dyDescent="0.2">
      <c r="F50">
        <v>-4.125</v>
      </c>
      <c r="H50">
        <f t="shared" si="9"/>
        <v>0</v>
      </c>
      <c r="I50">
        <f t="shared" si="0"/>
        <v>0</v>
      </c>
      <c r="J50" t="e">
        <f t="shared" ca="1" si="1"/>
        <v>#N/A</v>
      </c>
      <c r="K50">
        <f t="shared" ca="1" si="10"/>
        <v>0</v>
      </c>
      <c r="L50" t="e">
        <f t="shared" si="11"/>
        <v>#N/A</v>
      </c>
      <c r="M50">
        <v>-6</v>
      </c>
      <c r="N50">
        <f>2*PI()*P50/$B$6</f>
        <v>2.3957341908924967E-3</v>
      </c>
      <c r="P50" s="8">
        <f>1000*10^((M50-272)/160)</f>
        <v>18.302061063110557</v>
      </c>
      <c r="Q50">
        <f t="shared" si="2"/>
        <v>-7.81105247908166E-14</v>
      </c>
      <c r="R50">
        <f t="shared" si="3"/>
        <v>-5.2015039943112712E-2</v>
      </c>
      <c r="S50" t="str">
        <f t="shared" si="4"/>
        <v>0,999997130230216+0,00239573189915686i</v>
      </c>
      <c r="T50" t="str">
        <f t="shared" si="12"/>
        <v>0,999997130230216-0,00239573189915686i</v>
      </c>
      <c r="U50" t="str">
        <f t="shared" si="13"/>
        <v>0,999988520937335-0,00479145004791569i</v>
      </c>
      <c r="V50" t="str">
        <f t="shared" si="14"/>
        <v>2,75721280618159-0,0066055616289742i</v>
      </c>
      <c r="W50" t="str">
        <f t="shared" si="15"/>
        <v>2,75721552050849-0,00535401562925682i</v>
      </c>
      <c r="X50" t="str">
        <f t="shared" si="16"/>
        <v>0,999999587918999-0,000907833582863331i</v>
      </c>
      <c r="Y50">
        <f t="shared" si="6"/>
        <v>0.99999999999999101</v>
      </c>
      <c r="Z50">
        <f t="shared" si="17"/>
        <v>-9.0783370756368086E-4</v>
      </c>
      <c r="AC50">
        <f t="shared" ca="1" si="7"/>
        <v>-3.7443235341213806E-2</v>
      </c>
      <c r="AD50">
        <f ca="1">$AB$3*AC50+$AB$2*AD49</f>
        <v>-2.6360759693364404E-3</v>
      </c>
      <c r="AE50">
        <f t="shared" ca="1" si="8"/>
        <v>0</v>
      </c>
    </row>
    <row r="51" spans="6:31" x14ac:dyDescent="0.2">
      <c r="F51">
        <v>-4.104166666666667</v>
      </c>
      <c r="H51">
        <f t="shared" si="9"/>
        <v>0</v>
      </c>
      <c r="I51">
        <f t="shared" si="0"/>
        <v>0</v>
      </c>
      <c r="J51" t="e">
        <f t="shared" ca="1" si="1"/>
        <v>#N/A</v>
      </c>
      <c r="K51">
        <f t="shared" ca="1" si="10"/>
        <v>0</v>
      </c>
      <c r="L51" t="e">
        <f t="shared" si="11"/>
        <v>#N/A</v>
      </c>
      <c r="M51">
        <v>-5</v>
      </c>
      <c r="N51">
        <f>2*PI()*P51/$B$6</f>
        <v>2.430460856466869E-3</v>
      </c>
      <c r="P51" s="8">
        <f>1000*10^((M51-272)/160)</f>
        <v>18.567353246307057</v>
      </c>
      <c r="Q51">
        <f t="shared" si="2"/>
        <v>-7.0395905058390242E-14</v>
      </c>
      <c r="R51">
        <f t="shared" si="3"/>
        <v>-5.2769009559703393E-2</v>
      </c>
      <c r="S51" t="str">
        <f t="shared" si="4"/>
        <v>0,999997046431466+0,00243045846362216i</v>
      </c>
      <c r="T51" t="str">
        <f t="shared" si="12"/>
        <v>0,999997046431467-0,00243045846362216i</v>
      </c>
      <c r="U51" t="str">
        <f t="shared" si="13"/>
        <v>0,999988185743314-0,00486090257019305i</v>
      </c>
      <c r="V51" t="str">
        <f t="shared" si="14"/>
        <v>2,75721245960429-0,00670131015122853i</v>
      </c>
      <c r="W51" t="str">
        <f t="shared" si="15"/>
        <v>2,75721525319082-0,00543162285354305i</v>
      </c>
      <c r="X51" t="str">
        <f t="shared" si="16"/>
        <v>0,999999575886006-0,000920992829631178i</v>
      </c>
      <c r="Y51">
        <f t="shared" si="6"/>
        <v>0.9999999999999919</v>
      </c>
      <c r="Z51">
        <f t="shared" si="17"/>
        <v>-9.2099295983318747E-4</v>
      </c>
      <c r="AC51">
        <f t="shared" ca="1" si="7"/>
        <v>-1.1233488675212873</v>
      </c>
      <c r="AD51">
        <f ca="1">$AB$3*AC51+$AB$2*AD50</f>
        <v>-2.9881029748060344E-3</v>
      </c>
      <c r="AE51">
        <f t="shared" ca="1" si="8"/>
        <v>0</v>
      </c>
    </row>
    <row r="52" spans="6:31" x14ac:dyDescent="0.2">
      <c r="F52">
        <v>-4.083333333333333</v>
      </c>
      <c r="H52">
        <f t="shared" si="9"/>
        <v>0</v>
      </c>
      <c r="I52">
        <f t="shared" si="0"/>
        <v>0</v>
      </c>
      <c r="J52" t="e">
        <f t="shared" ca="1" si="1"/>
        <v>#N/A</v>
      </c>
      <c r="K52">
        <f t="shared" ca="1" si="10"/>
        <v>0</v>
      </c>
      <c r="L52" t="e">
        <f t="shared" si="11"/>
        <v>#N/A</v>
      </c>
      <c r="M52">
        <v>-4</v>
      </c>
      <c r="N52">
        <f>2*PI()*P52/$B$6</f>
        <v>2.4656908922842738E-3</v>
      </c>
      <c r="P52" s="8">
        <f>1000*10^((M52-272)/160)</f>
        <v>18.836490894897995</v>
      </c>
      <c r="Q52">
        <f t="shared" si="2"/>
        <v>-9.0646781856009455E-14</v>
      </c>
      <c r="R52">
        <f t="shared" si="3"/>
        <v>-5.3533908157613871E-2</v>
      </c>
      <c r="S52" t="str">
        <f t="shared" si="4"/>
        <v>0,999996960185752+0,00246568839386967i</v>
      </c>
      <c r="T52" t="str">
        <f t="shared" si="12"/>
        <v>0,999996960185752-0,00246568839386967i</v>
      </c>
      <c r="U52" t="str">
        <f t="shared" si="13"/>
        <v>0,999987840761489-0,00493136179726992i</v>
      </c>
      <c r="V52" t="str">
        <f t="shared" si="14"/>
        <v>2,75721210290679-0,00679844654758893i</v>
      </c>
      <c r="W52" t="str">
        <f t="shared" si="15"/>
        <v>2,75721497806737-0,00551035499541619i</v>
      </c>
      <c r="X52" t="str">
        <f t="shared" si="16"/>
        <v>0,999999563501639-0,000934342822864213i</v>
      </c>
      <c r="Y52">
        <f t="shared" si="6"/>
        <v>0.99999999999998956</v>
      </c>
      <c r="Z52">
        <f t="shared" si="17"/>
        <v>-9.3434295881061349E-4</v>
      </c>
      <c r="AC52">
        <f t="shared" ca="1" si="7"/>
        <v>0.93309766061954369</v>
      </c>
      <c r="AD52">
        <f ca="1">$AB$3*AC52+$AB$2*AD51</f>
        <v>-2.6940691503464145E-3</v>
      </c>
      <c r="AE52">
        <f t="shared" ca="1" si="8"/>
        <v>0</v>
      </c>
    </row>
    <row r="53" spans="6:31" x14ac:dyDescent="0.2">
      <c r="F53">
        <v>-4.0625</v>
      </c>
      <c r="H53">
        <f t="shared" si="9"/>
        <v>0</v>
      </c>
      <c r="I53">
        <f t="shared" si="0"/>
        <v>0</v>
      </c>
      <c r="J53" t="e">
        <f t="shared" ca="1" si="1"/>
        <v>#N/A</v>
      </c>
      <c r="K53">
        <f t="shared" ca="1" si="10"/>
        <v>0</v>
      </c>
      <c r="L53" t="e">
        <f t="shared" si="11"/>
        <v>#N/A</v>
      </c>
      <c r="M53">
        <v>-3</v>
      </c>
      <c r="N53">
        <f>2*PI()*P53/$B$6</f>
        <v>2.5014315948011221E-3</v>
      </c>
      <c r="P53" s="8">
        <f>1000*10^((M53-272)/160)</f>
        <v>19.109529749704397</v>
      </c>
      <c r="Q53">
        <f t="shared" si="2"/>
        <v>-7.0395905058390242E-14</v>
      </c>
      <c r="R53">
        <f t="shared" si="3"/>
        <v>-5.4309894156239873E-2</v>
      </c>
      <c r="S53" t="str">
        <f t="shared" si="4"/>
        <v>0,99999687142162+0,00250142898615898i</v>
      </c>
      <c r="T53" t="str">
        <f t="shared" si="12"/>
        <v>0,999996871421619-0,00250142898615898i</v>
      </c>
      <c r="U53" t="str">
        <f t="shared" si="13"/>
        <v>0,999987485706054-0,00500284232048466i</v>
      </c>
      <c r="V53" t="str">
        <f t="shared" si="14"/>
        <v>2,75721173579356-0,00689699093466844i</v>
      </c>
      <c r="W53" t="str">
        <f t="shared" si="15"/>
        <v>2,75721469491018-0,00559022836011671i</v>
      </c>
      <c r="X53" t="str">
        <f t="shared" si="16"/>
        <v>0,999999550755646-0,000947886327491789i</v>
      </c>
      <c r="Y53">
        <f t="shared" si="6"/>
        <v>0.9999999999999919</v>
      </c>
      <c r="Z53">
        <f t="shared" si="17"/>
        <v>-9.4788646943601339E-4</v>
      </c>
      <c r="AC53">
        <f t="shared" ca="1" si="7"/>
        <v>0.20545531463853034</v>
      </c>
      <c r="AD53">
        <f ca="1">$AB$3*AC53+$AB$2*AD52</f>
        <v>-2.6286873640244523E-3</v>
      </c>
      <c r="AE53">
        <f t="shared" ca="1" si="8"/>
        <v>0</v>
      </c>
    </row>
    <row r="54" spans="6:31" x14ac:dyDescent="0.2">
      <c r="F54">
        <v>-4.041666666666667</v>
      </c>
      <c r="H54">
        <f t="shared" si="9"/>
        <v>0</v>
      </c>
      <c r="I54">
        <f t="shared" si="0"/>
        <v>0</v>
      </c>
      <c r="J54" t="e">
        <f t="shared" ca="1" si="1"/>
        <v>#N/A</v>
      </c>
      <c r="K54">
        <f t="shared" ca="1" si="10"/>
        <v>0</v>
      </c>
      <c r="L54" t="e">
        <f t="shared" si="11"/>
        <v>#N/A</v>
      </c>
      <c r="M54">
        <v>-2</v>
      </c>
      <c r="N54">
        <f>2*PI()*P54/$B$6</f>
        <v>2.5376903662374757E-3</v>
      </c>
      <c r="P54" s="8">
        <f>1000*10^((M54-272)/160)</f>
        <v>19.386526359522072</v>
      </c>
      <c r="Q54">
        <f t="shared" si="2"/>
        <v>-1.1668362345294853E-13</v>
      </c>
      <c r="R54">
        <f t="shared" si="3"/>
        <v>-5.5097128271368763E-2</v>
      </c>
      <c r="S54" t="str">
        <f t="shared" si="4"/>
        <v>0,99999678006553+0,00253768764250466i</v>
      </c>
      <c r="T54" t="str">
        <f t="shared" si="12"/>
        <v>0,999996780065531-0,00253768764250466i</v>
      </c>
      <c r="U54" t="str">
        <f t="shared" si="13"/>
        <v>0,999987120282859-0,0050753589426335i</v>
      </c>
      <c r="V54" t="str">
        <f t="shared" si="14"/>
        <v>2,75721135796047-0,00699696372063443i</v>
      </c>
      <c r="W54" t="str">
        <f t="shared" si="15"/>
        <v>2,75721440348469-0,00567125948920321i</v>
      </c>
      <c r="X54" t="str">
        <f t="shared" si="16"/>
        <v>0,999999537637455-0,000961626148522363i</v>
      </c>
      <c r="Y54">
        <f t="shared" si="6"/>
        <v>0.99999999999998657</v>
      </c>
      <c r="Z54">
        <f t="shared" si="17"/>
        <v>-9.6162629672903667E-4</v>
      </c>
      <c r="AC54">
        <f t="shared" ca="1" si="7"/>
        <v>1.6241560305140998</v>
      </c>
      <c r="AD54">
        <f ca="1">$AB$3*AC54+$AB$2*AD53</f>
        <v>-2.117698146184524E-3</v>
      </c>
      <c r="AE54">
        <f t="shared" ca="1" si="8"/>
        <v>0</v>
      </c>
    </row>
    <row r="55" spans="6:31" x14ac:dyDescent="0.2">
      <c r="F55">
        <v>-4.020833333333333</v>
      </c>
      <c r="H55">
        <f t="shared" si="9"/>
        <v>0</v>
      </c>
      <c r="I55">
        <f t="shared" si="0"/>
        <v>0</v>
      </c>
      <c r="J55" t="e">
        <f t="shared" ca="1" si="1"/>
        <v>#N/A</v>
      </c>
      <c r="K55">
        <f t="shared" ca="1" si="10"/>
        <v>0</v>
      </c>
      <c r="L55" t="e">
        <f t="shared" si="11"/>
        <v>#N/A</v>
      </c>
      <c r="M55">
        <v>-1</v>
      </c>
      <c r="N55">
        <f>2*PI()*P55/$B$6</f>
        <v>2.5744747161101137E-3</v>
      </c>
      <c r="P55" s="8">
        <f>1000*10^((M55-272)/160)</f>
        <v>19.667538092833372</v>
      </c>
      <c r="Q55">
        <f t="shared" si="2"/>
        <v>-1.2054093331916172E-13</v>
      </c>
      <c r="R55">
        <f t="shared" si="3"/>
        <v>-5.589577354846325E-2</v>
      </c>
      <c r="S55" t="str">
        <f t="shared" si="4"/>
        <v>0,999996686041798+0,00257447187220895i</v>
      </c>
      <c r="T55" t="str">
        <f t="shared" si="12"/>
        <v>0,999996686041799-0,00257447187220895i</v>
      </c>
      <c r="U55" t="str">
        <f t="shared" si="13"/>
        <v>0,999986744189159-0,00514892668103356i</v>
      </c>
      <c r="V55" t="str">
        <f t="shared" si="14"/>
        <v>2,75721096909448-0,00709838560943293i</v>
      </c>
      <c r="W55" t="str">
        <f t="shared" si="15"/>
        <v>2,75721410354943-0,00575346516397663i</v>
      </c>
      <c r="X55" t="str">
        <f t="shared" si="16"/>
        <v>0,99999952413621-0,000975565131624426i</v>
      </c>
      <c r="Y55">
        <f t="shared" si="6"/>
        <v>0.99999999999998612</v>
      </c>
      <c r="Z55">
        <f t="shared" si="17"/>
        <v>-9.7556528636983796E-4</v>
      </c>
      <c r="AC55">
        <f t="shared" ca="1" si="7"/>
        <v>-2.1834642504231527</v>
      </c>
      <c r="AD55">
        <f ca="1">$AB$3*AC55+$AB$2*AD54</f>
        <v>-2.8028807375477527E-3</v>
      </c>
      <c r="AE55">
        <f t="shared" ca="1" si="8"/>
        <v>0</v>
      </c>
    </row>
    <row r="56" spans="6:31" x14ac:dyDescent="0.2">
      <c r="F56">
        <v>-4</v>
      </c>
      <c r="H56">
        <f t="shared" si="9"/>
        <v>0</v>
      </c>
      <c r="I56">
        <f t="shared" si="0"/>
        <v>0</v>
      </c>
      <c r="J56" t="e">
        <f t="shared" ca="1" si="1"/>
        <v>#N/A</v>
      </c>
      <c r="K56">
        <f t="shared" ca="1" si="10"/>
        <v>0</v>
      </c>
      <c r="L56" t="e">
        <f t="shared" si="11"/>
        <v>#N/A</v>
      </c>
      <c r="M56">
        <v>0</v>
      </c>
      <c r="N56">
        <f>2*PI()*P56/$B$6</f>
        <v>2.6117922627878309E-3</v>
      </c>
      <c r="P56" s="8">
        <f>1000*10^((M56-272)/160)</f>
        <v>19.95262314968879</v>
      </c>
      <c r="Q56">
        <f t="shared" si="2"/>
        <v>-1.4754210238265417E-13</v>
      </c>
      <c r="R56">
        <f t="shared" si="3"/>
        <v>-5.6705995396442978E-2</v>
      </c>
      <c r="S56" t="str">
        <f t="shared" si="4"/>
        <v>0,999996589272527+0,00261178929341661i</v>
      </c>
      <c r="T56" t="str">
        <f t="shared" si="12"/>
        <v>0,999996589272527-0,00261178929341661i</v>
      </c>
      <c r="U56" t="str">
        <f t="shared" si="13"/>
        <v>0,999986357113374-0,00522356077063023i</v>
      </c>
      <c r="V56" t="str">
        <f t="shared" si="14"/>
        <v>2,75721056887344-0,00720127760507414i</v>
      </c>
      <c r="W56" t="str">
        <f t="shared" si="15"/>
        <v>2,75721379485594-0,00583686240895383i</v>
      </c>
      <c r="X56" t="str">
        <f t="shared" si="16"/>
        <v>0,999999510240718-0,000989706163716041i</v>
      </c>
      <c r="Y56">
        <f t="shared" si="6"/>
        <v>0.99999999999998301</v>
      </c>
      <c r="Z56">
        <f t="shared" si="17"/>
        <v>-9.8970632528867721E-4</v>
      </c>
      <c r="AC56">
        <f t="shared" ca="1" si="7"/>
        <v>0.75783270891345078</v>
      </c>
      <c r="AD56">
        <f ca="1">$AB$3*AC56+$AB$2*AD55</f>
        <v>-2.5639575532164284E-3</v>
      </c>
      <c r="AE56">
        <f t="shared" ca="1" si="8"/>
        <v>0</v>
      </c>
    </row>
    <row r="57" spans="6:31" x14ac:dyDescent="0.2">
      <c r="F57">
        <v>-3.979166666666667</v>
      </c>
      <c r="H57">
        <f t="shared" si="9"/>
        <v>0</v>
      </c>
      <c r="I57">
        <f t="shared" si="0"/>
        <v>0</v>
      </c>
      <c r="J57" t="e">
        <f t="shared" ca="1" si="1"/>
        <v>#N/A</v>
      </c>
      <c r="K57">
        <f t="shared" ca="1" si="10"/>
        <v>0</v>
      </c>
      <c r="L57" t="e">
        <f t="shared" si="11"/>
        <v>#N/A</v>
      </c>
      <c r="M57">
        <v>1</v>
      </c>
      <c r="N57">
        <f>2*PI()*P57/$B$6</f>
        <v>2.6496507350692545E-3</v>
      </c>
      <c r="P57" s="8">
        <f>1000*10^((M57-272)/160)</f>
        <v>20.241840573760602</v>
      </c>
      <c r="Q57">
        <f t="shared" si="2"/>
        <v>-1.1668362345294853E-13</v>
      </c>
      <c r="R57">
        <f t="shared" si="3"/>
        <v>-5.7527961621936234E-2</v>
      </c>
      <c r="S57" t="str">
        <f t="shared" si="4"/>
        <v>0,999996489677545+0,00264964763469237i</v>
      </c>
      <c r="T57" t="str">
        <f t="shared" si="12"/>
        <v>0,999996489677545-0,00264964763469237i</v>
      </c>
      <c r="U57" t="str">
        <f t="shared" si="13"/>
        <v>0,999985958734824-0,00529927666714956i</v>
      </c>
      <c r="V57" t="str">
        <f t="shared" si="14"/>
        <v>2,75721015696578-0,00730566101598006i</v>
      </c>
      <c r="W57" t="str">
        <f t="shared" si="15"/>
        <v>2,75721347714846-0,00592146849539186i</v>
      </c>
      <c r="X57" t="str">
        <f t="shared" si="16"/>
        <v>0,999999495939476-0,00100405217356266i</v>
      </c>
      <c r="Y57">
        <f t="shared" si="6"/>
        <v>0.99999999999998657</v>
      </c>
      <c r="Z57">
        <f t="shared" si="17"/>
        <v>-1.0040523422637246E-3</v>
      </c>
      <c r="AC57">
        <f t="shared" ca="1" si="7"/>
        <v>-0.86398804588188249</v>
      </c>
      <c r="AD57">
        <f ca="1">$AB$3*AC57+$AB$2*AD56</f>
        <v>-2.8345394048198045E-3</v>
      </c>
      <c r="AE57">
        <f t="shared" ca="1" si="8"/>
        <v>0</v>
      </c>
    </row>
    <row r="58" spans="6:31" x14ac:dyDescent="0.2">
      <c r="F58">
        <v>-3.958333333333333</v>
      </c>
      <c r="H58">
        <f t="shared" si="9"/>
        <v>0</v>
      </c>
      <c r="I58">
        <f t="shared" si="0"/>
        <v>0</v>
      </c>
      <c r="J58" t="e">
        <f t="shared" ca="1" si="1"/>
        <v>#N/A</v>
      </c>
      <c r="K58">
        <f t="shared" ca="1" si="10"/>
        <v>0</v>
      </c>
      <c r="L58" t="e">
        <f t="shared" si="11"/>
        <v>#N/A</v>
      </c>
      <c r="M58">
        <v>2</v>
      </c>
      <c r="N58">
        <f>2*PI()*P58/$B$6</f>
        <v>2.688057973783564E-3</v>
      </c>
      <c r="P58" s="8">
        <f>1000*10^((M58-272)/160)</f>
        <v>20.535250264571452</v>
      </c>
      <c r="Q58">
        <f t="shared" si="2"/>
        <v>-1.9961578557653273E-13</v>
      </c>
      <c r="R58">
        <f t="shared" si="3"/>
        <v>-5.8361842464051329E-2</v>
      </c>
      <c r="S58" t="str">
        <f t="shared" si="4"/>
        <v>0,99999638717434+0,00268805473662118i</v>
      </c>
      <c r="T58" t="str">
        <f t="shared" si="12"/>
        <v>0,99999638717434-0,00268805473662118i</v>
      </c>
      <c r="U58" t="str">
        <f t="shared" si="13"/>
        <v>0,999985548723466-0,00537609005029611i</v>
      </c>
      <c r="V58" t="str">
        <f t="shared" si="14"/>
        <v>2,75720973303023-0,00741155745939492i</v>
      </c>
      <c r="W58" t="str">
        <f t="shared" si="15"/>
        <v>2,75721315016379-0,0060073009448628i</v>
      </c>
      <c r="X58" t="str">
        <f t="shared" si="16"/>
        <v>0,999999481220616-0,00101860613238393i</v>
      </c>
      <c r="Y58">
        <f t="shared" si="6"/>
        <v>0.99999999999997702</v>
      </c>
      <c r="Z58">
        <f t="shared" si="17"/>
        <v>-1.0186063085279361E-3</v>
      </c>
      <c r="AC58">
        <f t="shared" ca="1" si="7"/>
        <v>0.10055165500441605</v>
      </c>
      <c r="AD58">
        <f ca="1">$AB$3*AC58+$AB$2*AD57</f>
        <v>-2.8020647755489262E-3</v>
      </c>
      <c r="AE58">
        <f t="shared" ca="1" si="8"/>
        <v>0</v>
      </c>
    </row>
    <row r="59" spans="6:31" x14ac:dyDescent="0.2">
      <c r="F59">
        <v>-3.9375</v>
      </c>
      <c r="H59">
        <f t="shared" si="9"/>
        <v>0</v>
      </c>
      <c r="I59">
        <f t="shared" si="0"/>
        <v>0</v>
      </c>
      <c r="J59" t="e">
        <f t="shared" ca="1" si="1"/>
        <v>#N/A</v>
      </c>
      <c r="K59">
        <f t="shared" ca="1" si="10"/>
        <v>0</v>
      </c>
      <c r="L59" t="e">
        <f t="shared" si="11"/>
        <v>#N/A</v>
      </c>
      <c r="M59">
        <v>3</v>
      </c>
      <c r="N59">
        <f>2*PI()*P59/$B$6</f>
        <v>2.7270219334143814E-3</v>
      </c>
      <c r="P59" s="8">
        <f>1000*10^((M59-272)/160)</f>
        <v>20.832912989899985</v>
      </c>
      <c r="Q59">
        <f t="shared" si="2"/>
        <v>-1.8515087357823309E-13</v>
      </c>
      <c r="R59">
        <f t="shared" si="3"/>
        <v>-5.9207810629621493E-2</v>
      </c>
      <c r="S59" t="str">
        <f t="shared" si="4"/>
        <v>0,999996281677992+0,00272701855343165i</v>
      </c>
      <c r="T59" t="str">
        <f t="shared" si="12"/>
        <v>0,999996281677991-0,00272701855343165i</v>
      </c>
      <c r="U59" t="str">
        <f t="shared" si="13"/>
        <v>0,999985126739618-0,00545401682699708i</v>
      </c>
      <c r="V59" t="str">
        <f t="shared" si="14"/>
        <v>2,7572092967156-0,00751898886585945i</v>
      </c>
      <c r="W59" t="str">
        <f t="shared" si="15"/>
        <v>2,75721281363103-0,00609437753288067i</v>
      </c>
      <c r="X59" t="str">
        <f t="shared" si="16"/>
        <v>0,999999466071968-0,00103337105446888i</v>
      </c>
      <c r="Y59">
        <f t="shared" si="6"/>
        <v>0.99999999999997868</v>
      </c>
      <c r="Z59">
        <f t="shared" si="17"/>
        <v>-1.0333712383841919E-3</v>
      </c>
      <c r="AC59">
        <f t="shared" ca="1" si="7"/>
        <v>0.19254727808102864</v>
      </c>
      <c r="AD59">
        <f ca="1">$AB$3*AC59+$AB$2*AD58</f>
        <v>-2.7407036090621724E-3</v>
      </c>
      <c r="AE59">
        <f t="shared" ca="1" si="8"/>
        <v>0</v>
      </c>
    </row>
    <row r="60" spans="6:31" x14ac:dyDescent="0.2">
      <c r="F60">
        <v>-3.916666666666667</v>
      </c>
      <c r="H60">
        <f t="shared" si="9"/>
        <v>0</v>
      </c>
      <c r="I60">
        <f t="shared" si="0"/>
        <v>0</v>
      </c>
      <c r="J60" t="e">
        <f t="shared" ca="1" si="1"/>
        <v>#N/A</v>
      </c>
      <c r="K60">
        <f t="shared" ca="1" si="10"/>
        <v>0</v>
      </c>
      <c r="L60" t="e">
        <f t="shared" si="11"/>
        <v>#N/A</v>
      </c>
      <c r="M60">
        <v>4</v>
      </c>
      <c r="N60">
        <f>2*PI()*P60/$B$6</f>
        <v>2.7665506837472298E-3</v>
      </c>
      <c r="P60" s="8">
        <f>1000*10^((M60-272)/160)</f>
        <v>21.134890398366458</v>
      </c>
      <c r="Q60">
        <f t="shared" si="2"/>
        <v>-2.2565262717347212E-13</v>
      </c>
      <c r="R60">
        <f t="shared" si="3"/>
        <v>-6.0066041329000376E-2</v>
      </c>
      <c r="S60" t="str">
        <f t="shared" si="4"/>
        <v>0,999996173101098+0,00276654715464307i</v>
      </c>
      <c r="T60" t="str">
        <f t="shared" si="12"/>
        <v>0,999996173101098-0,00276654715464307i</v>
      </c>
      <c r="U60" t="str">
        <f t="shared" si="13"/>
        <v>0,999984692433682-0,0055330731346936i</v>
      </c>
      <c r="V60" t="str">
        <f t="shared" si="14"/>
        <v>2,75720884766039-0,00762797748375022i</v>
      </c>
      <c r="W60" t="str">
        <f t="shared" si="15"/>
        <v>2,75721246727137-0,00618271629258081i</v>
      </c>
      <c r="X60" t="str">
        <f t="shared" si="16"/>
        <v>0,999999450480964-0,00104834999780056i</v>
      </c>
      <c r="Y60">
        <f t="shared" si="6"/>
        <v>0.99999999999997402</v>
      </c>
      <c r="Z60">
        <f t="shared" si="17"/>
        <v>-1.0483501898300471E-3</v>
      </c>
      <c r="AC60">
        <f t="shared" ca="1" si="7"/>
        <v>0.3814148700644559</v>
      </c>
      <c r="AD60">
        <f ca="1">$AB$3*AC60+$AB$2*AD59</f>
        <v>-2.6200365324889913E-3</v>
      </c>
      <c r="AE60">
        <f t="shared" ca="1" si="8"/>
        <v>0</v>
      </c>
    </row>
    <row r="61" spans="6:31" x14ac:dyDescent="0.2">
      <c r="F61">
        <v>-3.895833333333333</v>
      </c>
      <c r="H61">
        <f t="shared" si="9"/>
        <v>0</v>
      </c>
      <c r="I61">
        <f t="shared" si="0"/>
        <v>0</v>
      </c>
      <c r="J61" t="e">
        <f t="shared" ca="1" si="1"/>
        <v>#N/A</v>
      </c>
      <c r="K61">
        <f t="shared" ca="1" si="10"/>
        <v>0</v>
      </c>
      <c r="L61" t="e">
        <f t="shared" si="11"/>
        <v>#N/A</v>
      </c>
      <c r="M61">
        <v>5</v>
      </c>
      <c r="N61">
        <f>2*PI()*P61/$B$6</f>
        <v>2.8066524115408515E-3</v>
      </c>
      <c r="P61" s="8">
        <f>1000*10^((M61-272)/160)</f>
        <v>21.441245032200722</v>
      </c>
      <c r="Q61">
        <f t="shared" si="2"/>
        <v>-1.5814970451474054E-13</v>
      </c>
      <c r="R61">
        <f t="shared" si="3"/>
        <v>-6.0936712312334204E-2</v>
      </c>
      <c r="S61" t="str">
        <f t="shared" si="4"/>
        <v>0,999996061353706+0,00280664872673618i</v>
      </c>
      <c r="T61" t="str">
        <f t="shared" si="12"/>
        <v>0,999996061353706-0,00280664872673618i</v>
      </c>
      <c r="U61" t="str">
        <f t="shared" si="13"/>
        <v>0,999984245445849-0,00561327534467915i</v>
      </c>
      <c r="V61" t="str">
        <f t="shared" si="14"/>
        <v>2,75720838549259-0,00773854588388416i</v>
      </c>
      <c r="W61" t="str">
        <f t="shared" si="15"/>
        <v>2,75721211079785-0,00627233551845233i</v>
      </c>
      <c r="X61" t="str">
        <f t="shared" si="16"/>
        <v>0,999999434434706-0,00106354606468916i</v>
      </c>
      <c r="Y61">
        <f t="shared" si="6"/>
        <v>0.99999999999998179</v>
      </c>
      <c r="Z61">
        <f t="shared" si="17"/>
        <v>-1.0635462651907991E-3</v>
      </c>
      <c r="AC61">
        <f t="shared" ca="1" si="7"/>
        <v>-1.4034667663246088</v>
      </c>
      <c r="AD61">
        <f ca="1">$AB$3*AC61+$AB$2*AD60</f>
        <v>-3.0600563869315413E-3</v>
      </c>
      <c r="AE61">
        <f t="shared" ca="1" si="8"/>
        <v>0</v>
      </c>
    </row>
    <row r="62" spans="6:31" x14ac:dyDescent="0.2">
      <c r="F62">
        <v>-3.875</v>
      </c>
      <c r="H62">
        <f t="shared" si="9"/>
        <v>0</v>
      </c>
      <c r="I62">
        <f t="shared" si="0"/>
        <v>0</v>
      </c>
      <c r="J62" t="e">
        <f t="shared" ca="1" si="1"/>
        <v>#N/A</v>
      </c>
      <c r="K62">
        <f t="shared" ca="1" si="10"/>
        <v>0</v>
      </c>
      <c r="L62" t="e">
        <f t="shared" si="11"/>
        <v>#N/A</v>
      </c>
      <c r="M62">
        <v>6</v>
      </c>
      <c r="N62">
        <f>2*PI()*P62/$B$6</f>
        <v>2.8473354222227545E-3</v>
      </c>
      <c r="P62" s="8">
        <f>1000*10^((M62-272)/160)</f>
        <v>21.752040340195212</v>
      </c>
      <c r="Q62">
        <f t="shared" si="2"/>
        <v>-1.3597017278401454E-13</v>
      </c>
      <c r="R62">
        <f t="shared" si="3"/>
        <v>-6.1820003906397948E-2</v>
      </c>
      <c r="S62" t="str">
        <f t="shared" si="4"/>
        <v>0,999995946343235+0,00284733157484822i</v>
      </c>
      <c r="T62" t="str">
        <f t="shared" si="12"/>
        <v>0,999995946343236-0,00284733157484822i</v>
      </c>
      <c r="U62" t="str">
        <f t="shared" si="13"/>
        <v>0,999983785405807-0,00569464006548665i</v>
      </c>
      <c r="V62" t="str">
        <f t="shared" si="14"/>
        <v>2,7572079098293-0,00785071696419015i</v>
      </c>
      <c r="W62" t="str">
        <f t="shared" si="15"/>
        <v>2,75721174391516-0,00636325377012474i</v>
      </c>
      <c r="X62" t="str">
        <f t="shared" si="16"/>
        <v>0,999999417919882-0,00107896240241482i</v>
      </c>
      <c r="Y62">
        <f t="shared" si="6"/>
        <v>0.99999999999998435</v>
      </c>
      <c r="Z62">
        <f t="shared" si="17"/>
        <v>-1.0789626117624007E-3</v>
      </c>
      <c r="AC62">
        <f t="shared" ca="1" si="7"/>
        <v>-0.39717618525585613</v>
      </c>
      <c r="AD62">
        <f ca="1">$AB$3*AC62+$AB$2*AD61</f>
        <v>-3.1838521727018377E-3</v>
      </c>
      <c r="AE62">
        <f t="shared" ca="1" si="8"/>
        <v>0</v>
      </c>
    </row>
    <row r="63" spans="6:31" x14ac:dyDescent="0.2">
      <c r="F63">
        <v>-3.854166666666667</v>
      </c>
      <c r="H63">
        <f t="shared" si="9"/>
        <v>0</v>
      </c>
      <c r="I63">
        <f t="shared" si="0"/>
        <v>0</v>
      </c>
      <c r="J63" t="e">
        <f t="shared" ca="1" si="1"/>
        <v>#N/A</v>
      </c>
      <c r="K63">
        <f t="shared" ca="1" si="10"/>
        <v>0</v>
      </c>
      <c r="L63" t="e">
        <f t="shared" si="11"/>
        <v>#N/A</v>
      </c>
      <c r="M63">
        <v>7</v>
      </c>
      <c r="N63">
        <f>2*PI()*P63/$B$6</f>
        <v>2.8886081416093575E-3</v>
      </c>
      <c r="P63" s="8">
        <f>1000*10^((M63-272)/160)</f>
        <v>22.067340690845896</v>
      </c>
      <c r="Q63">
        <f t="shared" si="2"/>
        <v>-1.8418654611167978E-13</v>
      </c>
      <c r="R63">
        <f t="shared" si="3"/>
        <v>-6.2716099051939964E-2</v>
      </c>
      <c r="S63" t="str">
        <f t="shared" si="4"/>
        <v>0,999995827974403+0,00288860412449254i</v>
      </c>
      <c r="T63" t="str">
        <f t="shared" si="12"/>
        <v>0,999995827974403-0,00288860412449254i</v>
      </c>
      <c r="U63" t="str">
        <f t="shared" si="13"/>
        <v>0,999983311932424-0,00577718414632439i</v>
      </c>
      <c r="V63" t="str">
        <f t="shared" si="14"/>
        <v>2,75720742027644-0,00796451395444805i</v>
      </c>
      <c r="W63" t="str">
        <f t="shared" si="15"/>
        <v>2,75721136631935-0,0064554898762094i</v>
      </c>
      <c r="X63" t="str">
        <f t="shared" si="16"/>
        <v>0,999999400922807-0,00109460220387944i</v>
      </c>
      <c r="Y63">
        <f t="shared" si="6"/>
        <v>0.99999999999997879</v>
      </c>
      <c r="Z63">
        <f t="shared" si="17"/>
        <v>-1.0946024224632465E-3</v>
      </c>
      <c r="AC63">
        <f t="shared" ca="1" si="7"/>
        <v>-1.7591861581882315</v>
      </c>
      <c r="AD63">
        <f ca="1">$AB$3*AC63+$AB$2*AD62</f>
        <v>-3.7354299168340576E-3</v>
      </c>
      <c r="AE63">
        <f t="shared" ca="1" si="8"/>
        <v>0</v>
      </c>
    </row>
    <row r="64" spans="6:31" x14ac:dyDescent="0.2">
      <c r="F64">
        <v>-3.833333333333333</v>
      </c>
      <c r="H64">
        <f t="shared" si="9"/>
        <v>0</v>
      </c>
      <c r="I64">
        <f t="shared" si="0"/>
        <v>0</v>
      </c>
      <c r="J64" t="e">
        <f t="shared" ca="1" si="1"/>
        <v>#N/A</v>
      </c>
      <c r="K64">
        <f t="shared" ca="1" si="10"/>
        <v>0</v>
      </c>
      <c r="L64" t="e">
        <f t="shared" si="11"/>
        <v>#N/A</v>
      </c>
      <c r="M64">
        <v>8</v>
      </c>
      <c r="N64">
        <f>2*PI()*P64/$B$6</f>
        <v>2.9304791176510297E-3</v>
      </c>
      <c r="P64" s="8">
        <f>1000*10^((M64-272)/160)</f>
        <v>22.38721138568339</v>
      </c>
      <c r="Q64">
        <f t="shared" si="2"/>
        <v>-1.986514581099794E-13</v>
      </c>
      <c r="R64">
        <f t="shared" si="3"/>
        <v>-6.3625183341570427E-2</v>
      </c>
      <c r="S64" t="str">
        <f t="shared" si="4"/>
        <v>0,999995706149143+0,00293047492330307i</v>
      </c>
      <c r="T64" t="str">
        <f t="shared" si="12"/>
        <v>0,999995706149144-0,00293047492330307i</v>
      </c>
      <c r="U64" t="str">
        <f t="shared" si="13"/>
        <v>0,999982824633448-0,00586092468056163i</v>
      </c>
      <c r="V64" t="str">
        <f t="shared" si="14"/>
        <v>2,75720691642845-0,00807996042109632i</v>
      </c>
      <c r="W64" t="str">
        <f t="shared" si="15"/>
        <v>2,75721097769759-0,00654906293819656i</v>
      </c>
      <c r="X64" t="str">
        <f t="shared" si="16"/>
        <v>0,999999383429411-0,00111046870826793i</v>
      </c>
      <c r="Y64">
        <f t="shared" si="6"/>
        <v>0.99999999999997713</v>
      </c>
      <c r="Z64">
        <f t="shared" si="17"/>
        <v>-1.1104689364954518E-3</v>
      </c>
      <c r="AC64">
        <f t="shared" ca="1" si="7"/>
        <v>0.58170706354663304</v>
      </c>
      <c r="AD64">
        <f ca="1">$AB$3*AC64+$AB$2*AD63</f>
        <v>-3.5515366219576751E-3</v>
      </c>
      <c r="AE64">
        <f t="shared" ca="1" si="8"/>
        <v>0</v>
      </c>
    </row>
    <row r="65" spans="6:31" x14ac:dyDescent="0.2">
      <c r="F65">
        <v>-3.8125</v>
      </c>
      <c r="H65">
        <f t="shared" si="9"/>
        <v>0</v>
      </c>
      <c r="I65">
        <f t="shared" si="0"/>
        <v>0</v>
      </c>
      <c r="J65" t="e">
        <f t="shared" ca="1" si="1"/>
        <v>#N/A</v>
      </c>
      <c r="K65">
        <f t="shared" ca="1" si="10"/>
        <v>0</v>
      </c>
      <c r="L65" t="e">
        <f t="shared" si="11"/>
        <v>#N/A</v>
      </c>
      <c r="M65">
        <v>9</v>
      </c>
      <c r="N65">
        <f>2*PI()*P65/$B$6</f>
        <v>2.9729570222024673E-3</v>
      </c>
      <c r="P65" s="8">
        <f>1000*10^((M65-272)/160)</f>
        <v>22.711718672797648</v>
      </c>
      <c r="Q65">
        <f t="shared" si="2"/>
        <v>-2.2468829970691881E-13</v>
      </c>
      <c r="R65">
        <f t="shared" si="3"/>
        <v>-6.4547445058220493E-2</v>
      </c>
      <c r="S65" t="str">
        <f t="shared" si="4"/>
        <v>0,999995580766527+0,00297295264280412i</v>
      </c>
      <c r="T65" t="str">
        <f t="shared" si="12"/>
        <v>0,999995580766527-0,00297295264280412i</v>
      </c>
      <c r="U65" t="str">
        <f t="shared" si="13"/>
        <v>0,999982323105167-0,00594587900926457i</v>
      </c>
      <c r="V65" t="str">
        <f t="shared" si="14"/>
        <v>2,75720639786788-0,00819708027210927i</v>
      </c>
      <c r="W65" t="str">
        <f t="shared" si="15"/>
        <v>2,7572105777279-0,0066439923344087i</v>
      </c>
      <c r="X65" t="str">
        <f t="shared" si="16"/>
        <v>0,999999365425196-0,00112656520171938i</v>
      </c>
      <c r="Y65">
        <f t="shared" si="6"/>
        <v>0.99999999999997413</v>
      </c>
      <c r="Z65">
        <f t="shared" si="17"/>
        <v>-1.1265654400160906E-3</v>
      </c>
      <c r="AC65">
        <f t="shared" ca="1" si="7"/>
        <v>1.2303938892811128</v>
      </c>
      <c r="AD65">
        <f ca="1">$AB$3*AC65+$AB$2*AD64</f>
        <v>-3.1639421227532601E-3</v>
      </c>
      <c r="AE65">
        <f t="shared" ca="1" si="8"/>
        <v>0</v>
      </c>
    </row>
    <row r="66" spans="6:31" x14ac:dyDescent="0.2">
      <c r="F66">
        <v>-3.791666666666667</v>
      </c>
      <c r="H66">
        <f t="shared" si="9"/>
        <v>0</v>
      </c>
      <c r="I66">
        <f t="shared" si="0"/>
        <v>0</v>
      </c>
      <c r="J66" t="e">
        <f t="shared" ca="1" si="1"/>
        <v>#N/A</v>
      </c>
      <c r="K66">
        <f t="shared" ca="1" si="10"/>
        <v>0</v>
      </c>
      <c r="L66" t="e">
        <f t="shared" si="11"/>
        <v>#N/A</v>
      </c>
      <c r="M66">
        <v>10</v>
      </c>
      <c r="N66">
        <f>2*PI()*P66/$B$6</f>
        <v>3.016050652818702E-3</v>
      </c>
      <c r="P66" s="8">
        <f>1000*10^((M66-272)/160)</f>
        <v>23.040929760558448</v>
      </c>
      <c r="Q66">
        <f t="shared" si="2"/>
        <v>-2.2083098984070557E-13</v>
      </c>
      <c r="R66">
        <f t="shared" si="3"/>
        <v>-6.5483075214128869E-2</v>
      </c>
      <c r="S66" t="str">
        <f t="shared" si="4"/>
        <v>0,999995451722678+0,00301604608020572i</v>
      </c>
      <c r="T66" t="str">
        <f t="shared" si="12"/>
        <v>0,999995451722677-0,00301604608020572i</v>
      </c>
      <c r="U66" t="str">
        <f t="shared" si="13"/>
        <v>0,999981806932083-0,00603206472478345i</v>
      </c>
      <c r="V66" t="str">
        <f t="shared" si="14"/>
        <v>2,75720586416515-0,00831589776194473i</v>
      </c>
      <c r="W66" t="str">
        <f t="shared" si="15"/>
        <v>2,75721016607894-0,00674029772401117i</v>
      </c>
      <c r="X66" t="str">
        <f t="shared" si="16"/>
        <v>0,99999934689525-0,0011428950180075i</v>
      </c>
      <c r="Y66">
        <f t="shared" si="6"/>
        <v>0.99999999999997458</v>
      </c>
      <c r="Z66">
        <f t="shared" si="17"/>
        <v>-1.1428952668176395E-3</v>
      </c>
      <c r="AC66">
        <f t="shared" ca="1" si="7"/>
        <v>-0.17776903876837197</v>
      </c>
      <c r="AD66">
        <f ca="1">$AB$3*AC66+$AB$2*AD65</f>
        <v>-3.2187873157190415E-3</v>
      </c>
      <c r="AE66">
        <f t="shared" ca="1" si="8"/>
        <v>0</v>
      </c>
    </row>
    <row r="67" spans="6:31" x14ac:dyDescent="0.2">
      <c r="F67">
        <v>-3.770833333333333</v>
      </c>
      <c r="H67">
        <f t="shared" si="9"/>
        <v>0</v>
      </c>
      <c r="I67">
        <f t="shared" si="0"/>
        <v>0</v>
      </c>
      <c r="J67" t="e">
        <f t="shared" ca="1" si="1"/>
        <v>#N/A</v>
      </c>
      <c r="K67">
        <f t="shared" ca="1" si="10"/>
        <v>0</v>
      </c>
      <c r="L67" t="e">
        <f t="shared" si="11"/>
        <v>#N/A</v>
      </c>
      <c r="M67">
        <v>11</v>
      </c>
      <c r="N67">
        <f>2*PI()*P67/$B$6</f>
        <v>3.059768934577157E-3</v>
      </c>
      <c r="P67" s="8">
        <f>1000*10^((M67-272)/160)</f>
        <v>23.374912831534878</v>
      </c>
      <c r="Q67">
        <f t="shared" si="2"/>
        <v>-2.2275964477381216E-13</v>
      </c>
      <c r="R67">
        <f t="shared" si="3"/>
        <v>-6.6432267590419619E-2</v>
      </c>
      <c r="S67" t="str">
        <f t="shared" si="4"/>
        <v>0,999995318910686+0,00305976416022511i</v>
      </c>
      <c r="T67" t="str">
        <f t="shared" si="12"/>
        <v>0,999995318910685-0,00305976416022511i</v>
      </c>
      <c r="U67" t="str">
        <f t="shared" si="13"/>
        <v>0,999981275686567-0,00611949967439158i</v>
      </c>
      <c r="V67" t="str">
        <f t="shared" si="14"/>
        <v>2,75720531487809-0,00843643749656357i</v>
      </c>
      <c r="W67" t="str">
        <f t="shared" si="15"/>
        <v>2,75720974240967-0,00683799905108095i</v>
      </c>
      <c r="X67" t="str">
        <f t="shared" si="16"/>
        <v>0,999999327824218-0,00115946153923133i</v>
      </c>
      <c r="Y67">
        <f t="shared" si="6"/>
        <v>0.99999999999997435</v>
      </c>
      <c r="Z67">
        <f t="shared" si="17"/>
        <v>-1.1594617990187421E-3</v>
      </c>
      <c r="AC67">
        <f t="shared" ca="1" si="7"/>
        <v>-1.9815167160885307</v>
      </c>
      <c r="AD67">
        <f ca="1">$AB$3*AC67+$AB$2*AD66</f>
        <v>-3.8401903201660645E-3</v>
      </c>
      <c r="AE67">
        <f t="shared" ca="1" si="8"/>
        <v>0</v>
      </c>
    </row>
    <row r="68" spans="6:31" x14ac:dyDescent="0.2">
      <c r="F68">
        <v>-3.75</v>
      </c>
      <c r="H68">
        <f t="shared" si="9"/>
        <v>0</v>
      </c>
      <c r="I68">
        <f t="shared" si="0"/>
        <v>0</v>
      </c>
      <c r="J68" t="e">
        <f t="shared" ca="1" si="1"/>
        <v>#N/A</v>
      </c>
      <c r="K68">
        <f t="shared" ca="1" si="10"/>
        <v>0</v>
      </c>
      <c r="L68" t="e">
        <f t="shared" si="11"/>
        <v>#N/A</v>
      </c>
      <c r="M68">
        <v>12</v>
      </c>
      <c r="N68">
        <f>2*PI()*P68/$B$6</f>
        <v>3.1041209219261072E-3</v>
      </c>
      <c r="P68" s="8">
        <f>1000*10^((M68-272)/160)</f>
        <v>23.713737056616541</v>
      </c>
      <c r="Q68">
        <f t="shared" si="2"/>
        <v>-2.8447660263322434E-13</v>
      </c>
      <c r="R68">
        <f t="shared" si="3"/>
        <v>-6.7395218777239155E-2</v>
      </c>
      <c r="S68" t="str">
        <f t="shared" si="4"/>
        <v>0,99999518222052+0,00310411593693448i</v>
      </c>
      <c r="T68" t="str">
        <f t="shared" si="12"/>
        <v>0,999995182220519-0,00310411593693448i</v>
      </c>
      <c r="U68" t="str">
        <f t="shared" si="13"/>
        <v>0,999980728928499-0,00620820196397682i</v>
      </c>
      <c r="V68" t="str">
        <f t="shared" si="14"/>
        <v>2,75720474955163-0,00855872443852164i</v>
      </c>
      <c r="W68" t="str">
        <f t="shared" si="15"/>
        <v>2,75720930636909-0,00693711654873412i</v>
      </c>
      <c r="X68" t="str">
        <f t="shared" si="16"/>
        <v>0,999999308196293-0,00117626819651573i</v>
      </c>
      <c r="Y68">
        <f t="shared" si="6"/>
        <v>0.99999999999996725</v>
      </c>
      <c r="Z68">
        <f t="shared" si="17"/>
        <v>-1.17626846776473E-3</v>
      </c>
      <c r="AC68">
        <f t="shared" ca="1" si="7"/>
        <v>-0.92705433395553438</v>
      </c>
      <c r="AD68">
        <f ca="1">$AB$3*AC68+$AB$2*AD67</f>
        <v>-4.1301810411081205E-3</v>
      </c>
      <c r="AE68">
        <f t="shared" ca="1" si="8"/>
        <v>0</v>
      </c>
    </row>
    <row r="69" spans="6:31" x14ac:dyDescent="0.2">
      <c r="F69">
        <v>-3.729166666666667</v>
      </c>
      <c r="H69">
        <f t="shared" si="9"/>
        <v>0</v>
      </c>
      <c r="I69">
        <f t="shared" si="0"/>
        <v>0</v>
      </c>
      <c r="J69" t="e">
        <f t="shared" ca="1" si="1"/>
        <v>#N/A</v>
      </c>
      <c r="K69">
        <f t="shared" ca="1" si="10"/>
        <v>0</v>
      </c>
      <c r="L69" t="e">
        <f t="shared" si="11"/>
        <v>#N/A</v>
      </c>
      <c r="M69">
        <v>13</v>
      </c>
      <c r="N69">
        <f>2*PI()*P69/$B$6</f>
        <v>3.1491158005599444E-3</v>
      </c>
      <c r="P69" s="8">
        <f>1000*10^((M69-272)/160)</f>
        <v>24.057472609339506</v>
      </c>
      <c r="Q69">
        <f t="shared" si="2"/>
        <v>-2.4493917650453838E-13</v>
      </c>
      <c r="R69">
        <f t="shared" si="3"/>
        <v>-6.8372128214472125E-2</v>
      </c>
      <c r="S69" t="str">
        <f t="shared" si="4"/>
        <v>0,999995041538935+0,00314911059563553i</v>
      </c>
      <c r="T69" t="str">
        <f t="shared" si="12"/>
        <v>0,999995041538935-0,00314911059563553i</v>
      </c>
      <c r="U69" t="str">
        <f t="shared" si="13"/>
        <v>0,999980166204913-0,0062981899617865i</v>
      </c>
      <c r="V69" t="str">
        <f t="shared" si="14"/>
        <v>2,75720416771742-0,00868278391213534i</v>
      </c>
      <c r="W69" t="str">
        <f t="shared" si="15"/>
        <v>2,75720885759594-0,00703767074331315i</v>
      </c>
      <c r="X69" t="str">
        <f t="shared" si="16"/>
        <v>0,999999287995232-0,001193318470722i</v>
      </c>
      <c r="Y69">
        <f t="shared" si="6"/>
        <v>0.9999999999999718</v>
      </c>
      <c r="Z69">
        <f t="shared" si="17"/>
        <v>-1.1933187539382502E-3</v>
      </c>
      <c r="AC69">
        <f t="shared" ca="1" si="7"/>
        <v>-0.60983351758053383</v>
      </c>
      <c r="AD69">
        <f ca="1">$AB$3*AC69+$AB$2*AD68</f>
        <v>-4.3204384677853385E-3</v>
      </c>
      <c r="AE69">
        <f t="shared" ca="1" si="8"/>
        <v>0</v>
      </c>
    </row>
    <row r="70" spans="6:31" x14ac:dyDescent="0.2">
      <c r="F70">
        <v>-3.708333333333333</v>
      </c>
      <c r="H70">
        <f t="shared" si="9"/>
        <v>0</v>
      </c>
      <c r="I70">
        <f t="shared" si="0"/>
        <v>0</v>
      </c>
      <c r="J70" t="e">
        <f t="shared" ca="1" si="1"/>
        <v>#N/A</v>
      </c>
      <c r="K70">
        <f t="shared" ca="1" si="10"/>
        <v>0</v>
      </c>
      <c r="L70" t="e">
        <f t="shared" si="11"/>
        <v>#N/A</v>
      </c>
      <c r="M70">
        <v>14</v>
      </c>
      <c r="N70">
        <f>2*PI()*P70/$B$6</f>
        <v>3.1947628893216036E-3</v>
      </c>
      <c r="P70" s="8">
        <f>1000*10^((M70-272)/160)</f>
        <v>24.40619068041979</v>
      </c>
      <c r="Q70">
        <f t="shared" si="2"/>
        <v>-2.439748490379851E-13</v>
      </c>
      <c r="R70">
        <f t="shared" si="3"/>
        <v>-6.9363198233069176E-2</v>
      </c>
      <c r="S70" t="str">
        <f t="shared" si="4"/>
        <v>0,999994896749381+0,00319475745476119i</v>
      </c>
      <c r="T70" t="str">
        <f t="shared" si="12"/>
        <v>0,999994896749381-0,00319475745476119i</v>
      </c>
      <c r="U70" t="str">
        <f t="shared" si="13"/>
        <v>0,999979587049611-0,00638948230222646i</v>
      </c>
      <c r="V70" t="str">
        <f t="shared" si="14"/>
        <v>2,75720356889344-0,0088086416087222i</v>
      </c>
      <c r="W70" t="str">
        <f t="shared" si="15"/>
        <v>2,75720839571845-0,00713968245863475i</v>
      </c>
      <c r="X70" t="str">
        <f t="shared" si="16"/>
        <v>0,999999267204283-0,00121061589316908i</v>
      </c>
      <c r="Y70">
        <f t="shared" si="6"/>
        <v>0.99999999999997191</v>
      </c>
      <c r="Z70">
        <f t="shared" si="17"/>
        <v>-1.2106161888805701E-3</v>
      </c>
      <c r="AC70">
        <f t="shared" ca="1" si="7"/>
        <v>0.45557498010036851</v>
      </c>
      <c r="AD70">
        <f ca="1">$AB$3*AC70+$AB$2*AD69</f>
        <v>-4.1759807545798519E-3</v>
      </c>
      <c r="AE70">
        <f t="shared" ca="1" si="8"/>
        <v>0</v>
      </c>
    </row>
    <row r="71" spans="6:31" x14ac:dyDescent="0.2">
      <c r="F71">
        <v>-3.6875</v>
      </c>
      <c r="H71">
        <f t="shared" si="9"/>
        <v>0</v>
      </c>
      <c r="I71">
        <f t="shared" si="0"/>
        <v>0</v>
      </c>
      <c r="J71" t="e">
        <f t="shared" ca="1" si="1"/>
        <v>#N/A</v>
      </c>
      <c r="K71">
        <f t="shared" ca="1" si="10"/>
        <v>0</v>
      </c>
      <c r="L71" t="e">
        <f t="shared" si="11"/>
        <v>#N/A</v>
      </c>
      <c r="M71">
        <v>15</v>
      </c>
      <c r="N71">
        <f>2*PI()*P71/$B$6</f>
        <v>3.2410716421325974E-3</v>
      </c>
      <c r="P71" s="8">
        <f>1000*10^((M71-272)/160)</f>
        <v>24.759963492497729</v>
      </c>
      <c r="Q71">
        <f t="shared" si="2"/>
        <v>-3.2208537382880389E-13</v>
      </c>
      <c r="R71">
        <f t="shared" si="3"/>
        <v>-7.0368634096948629E-2</v>
      </c>
      <c r="S71" t="str">
        <f t="shared" si="4"/>
        <v>0,999994747731903+0,00324106596780488i</v>
      </c>
      <c r="T71" t="str">
        <f t="shared" si="12"/>
        <v>0,999994747731903-0,00324106596780488i</v>
      </c>
      <c r="U71" t="str">
        <f t="shared" si="13"/>
        <v>0,999978990982785-0,00648209788971499i</v>
      </c>
      <c r="V71" t="str">
        <f t="shared" si="14"/>
        <v>2,75720295258356-0,00893632359191702i</v>
      </c>
      <c r="W71" t="str">
        <f t="shared" si="15"/>
        <v>2,75720792035396-0,00724317282029933i</v>
      </c>
      <c r="X71" t="str">
        <f t="shared" si="16"/>
        <v>0,999999245806216-0,00122816404636488i</v>
      </c>
      <c r="Y71">
        <f t="shared" si="6"/>
        <v>0.99999999999996292</v>
      </c>
      <c r="Z71">
        <f t="shared" si="17"/>
        <v>-1.2281643551229002E-3</v>
      </c>
      <c r="AC71">
        <f t="shared" ca="1" si="7"/>
        <v>1.0482424224323055</v>
      </c>
      <c r="AD71">
        <f ca="1">$AB$3*AC71+$AB$2*AD70</f>
        <v>-3.8454056939865536E-3</v>
      </c>
      <c r="AE71">
        <f t="shared" ca="1" si="8"/>
        <v>0</v>
      </c>
    </row>
    <row r="72" spans="6:31" x14ac:dyDescent="0.2">
      <c r="F72">
        <v>-3.666666666666667</v>
      </c>
      <c r="H72">
        <f t="shared" si="9"/>
        <v>0</v>
      </c>
      <c r="I72">
        <f t="shared" si="9"/>
        <v>0</v>
      </c>
      <c r="J72" t="e">
        <f t="shared" ref="J72:J135" ca="1" si="18">IFERROR(10*LOG(K72^2),NA())</f>
        <v>#N/A</v>
      </c>
      <c r="K72">
        <f t="shared" ca="1" si="10"/>
        <v>0</v>
      </c>
      <c r="L72" t="e">
        <f t="shared" si="11"/>
        <v>#N/A</v>
      </c>
      <c r="M72">
        <v>16</v>
      </c>
      <c r="N72">
        <f>2*PI()*P72/$B$6</f>
        <v>3.2880516499509886E-3</v>
      </c>
      <c r="P72" s="8">
        <f>1000*10^((M72-272)/160)</f>
        <v>25.118864315095781</v>
      </c>
      <c r="Q72">
        <f t="shared" ref="Q72:Q135" si="19">IFERROR(20*LOG(Y72),NA())</f>
        <v>-3.0858478929705737E-13</v>
      </c>
      <c r="R72">
        <f t="shared" ref="R72:R135" si="20">DEGREES(Z72)</f>
        <v>-7.1388644045515995E-2</v>
      </c>
      <c r="S72" t="str">
        <f t="shared" ref="S72:S135" si="21">COMPLEX(COS(N72),SIN(N72))</f>
        <v>0,999994594363044+0,00328804572527768i</v>
      </c>
      <c r="T72" t="str">
        <f t="shared" si="12"/>
        <v>0,999994594363043-0,00328804572527768i</v>
      </c>
      <c r="U72" t="str">
        <f t="shared" si="13"/>
        <v>0,999978377510616-0,00657605590259238i</v>
      </c>
      <c r="V72" t="str">
        <f t="shared" si="14"/>
        <v>2,75720231827721-0,00906585630306495i</v>
      </c>
      <c r="W72" t="str">
        <f t="shared" si="15"/>
        <v>2,75720743110864-0,00734816326006251i</v>
      </c>
      <c r="X72" t="str">
        <f t="shared" si="16"/>
        <v>0,999999223783323-0,00124596656474836i</v>
      </c>
      <c r="Y72">
        <f t="shared" ref="Y72:Y135" si="22">IMABS(X72)</f>
        <v>0.99999999999996447</v>
      </c>
      <c r="Z72">
        <f t="shared" si="17"/>
        <v>-1.2459668871284987E-3</v>
      </c>
      <c r="AC72">
        <f t="shared" ref="AC72:AC135" ca="1" si="23">_xlfn.NORM.INV(RAND(),0,1)</f>
        <v>-1.1042832452257634</v>
      </c>
      <c r="AD72">
        <f ca="1">$AB$3*AC72+$AB$2*AD71</f>
        <v>-4.1910641358959711E-3</v>
      </c>
      <c r="AE72">
        <f t="shared" ref="AE72:AE135" ca="1" si="24">(AD72-$AD$6)/$AD$5*$AE$2*$AE$3</f>
        <v>0</v>
      </c>
    </row>
    <row r="73" spans="6:31" x14ac:dyDescent="0.2">
      <c r="F73">
        <v>-3.645833333333333</v>
      </c>
      <c r="H73">
        <f t="shared" ref="H73:I136" si="25">G73*$B$15+G72*$B$16+G71*$B$17+H72*$B$12+H71*$B$13</f>
        <v>0</v>
      </c>
      <c r="I73">
        <f t="shared" si="25"/>
        <v>0</v>
      </c>
      <c r="J73" t="e">
        <f t="shared" ca="1" si="18"/>
        <v>#N/A</v>
      </c>
      <c r="K73">
        <f t="shared" ref="K73:K136" ca="1" si="26">I73+AE73</f>
        <v>0</v>
      </c>
      <c r="L73" t="e">
        <f t="shared" ref="L73:L136" si="27">IFERROR(10*LOG(I73^2),NA())</f>
        <v>#N/A</v>
      </c>
      <c r="M73">
        <v>17</v>
      </c>
      <c r="N73">
        <f>2*PI()*P73/$B$6</f>
        <v>3.3357126427577808E-3</v>
      </c>
      <c r="P73" s="8">
        <f>1000*10^((M73-272)/160)</f>
        <v>25.482967479793462</v>
      </c>
      <c r="Q73">
        <f t="shared" si="19"/>
        <v>-3.6837309222336345E-13</v>
      </c>
      <c r="R73">
        <f t="shared" si="20"/>
        <v>-7.2423439336811182E-2</v>
      </c>
      <c r="S73" t="str">
        <f t="shared" si="21"/>
        <v>0,999994436515741+0,00333570645669389i</v>
      </c>
      <c r="T73" t="str">
        <f t="shared" ref="T73:T136" si="28">IMPOWER(S73,-1)</f>
        <v>0,999994436515741-0,00333570645669389i</v>
      </c>
      <c r="U73" t="str">
        <f t="shared" ref="U73:U136" si="29">IMPOWER(S73,-2)</f>
        <v>0,99997774612487-0,00667137579708706i</v>
      </c>
      <c r="V73" t="str">
        <f t="shared" ref="V73:V136" si="30">IMSUM($B$15,IMPRODUCT($B$16,T73),IMPRODUCT($B$17,U73))</f>
        <v>2,75720166544888-0,00919726656669275i</v>
      </c>
      <c r="W73" t="str">
        <f t="shared" ref="W73:W136" si="31">IMSUM(COMPLEX(1,0),IMPRODUCT($U$2,T73),IMPRODUCT($U$3,U73))</f>
        <v>2,75720692757718-0,00745467552027019i</v>
      </c>
      <c r="X73" t="str">
        <f t="shared" ref="X73:X136" si="32">IMPOWER(IMDIV(V73,W73),2)</f>
        <v>0,999999201117339-0,00126402713544247i</v>
      </c>
      <c r="Y73">
        <f t="shared" si="22"/>
        <v>0.99999999999995759</v>
      </c>
      <c r="Z73">
        <f t="shared" ref="Z73:Z136" si="33">IMARGUMENT(X73)</f>
        <v>-1.2640274720457337E-3</v>
      </c>
      <c r="AC73">
        <f t="shared" ca="1" si="23"/>
        <v>0.15473795911763372</v>
      </c>
      <c r="AD73">
        <f ca="1">$AB$3*AC73+$AB$2*AD72</f>
        <v>-4.1411429530917015E-3</v>
      </c>
      <c r="AE73">
        <f t="shared" ca="1" si="24"/>
        <v>0</v>
      </c>
    </row>
    <row r="74" spans="6:31" x14ac:dyDescent="0.2">
      <c r="F74">
        <v>-3.625</v>
      </c>
      <c r="H74">
        <f t="shared" si="25"/>
        <v>0</v>
      </c>
      <c r="I74">
        <f t="shared" si="25"/>
        <v>0</v>
      </c>
      <c r="J74" t="e">
        <f t="shared" ca="1" si="18"/>
        <v>#N/A</v>
      </c>
      <c r="K74">
        <f t="shared" ca="1" si="26"/>
        <v>0</v>
      </c>
      <c r="L74" t="e">
        <f t="shared" si="27"/>
        <v>#N/A</v>
      </c>
      <c r="M74">
        <v>18</v>
      </c>
      <c r="N74">
        <f>2*PI()*P74/$B$6</f>
        <v>3.3840644915720686E-3</v>
      </c>
      <c r="P74" s="8">
        <f>1000*10^((M74-272)/160)</f>
        <v>25.852348395621906</v>
      </c>
      <c r="Q74">
        <f t="shared" si="19"/>
        <v>-4.6094852901248344E-13</v>
      </c>
      <c r="R74">
        <f t="shared" si="20"/>
        <v>-7.3473234291258099E-2</v>
      </c>
      <c r="S74" t="str">
        <f t="shared" si="21"/>
        <v>0,999994274059223+0,00338405803258531i</v>
      </c>
      <c r="T74" t="str">
        <f t="shared" si="28"/>
        <v>0,999994274059223-0,00338405803258531i</v>
      </c>
      <c r="U74" t="str">
        <f t="shared" si="29"/>
        <v>0,999977096302464-0,00676807731133885i</v>
      </c>
      <c r="V74" t="str">
        <f t="shared" si="30"/>
        <v>2,75720099355772-0,00933058159605886i</v>
      </c>
      <c r="W74" t="str">
        <f t="shared" si="31"/>
        <v>2,75720640934241-0,00756273165835752i</v>
      </c>
      <c r="X74" t="str">
        <f t="shared" si="32"/>
        <v>0,99999917778949-0,00128234949901775i</v>
      </c>
      <c r="Y74">
        <f t="shared" si="22"/>
        <v>0.99999999999994693</v>
      </c>
      <c r="Z74">
        <f t="shared" si="33"/>
        <v>-1.2823498504716561E-3</v>
      </c>
      <c r="AC74">
        <f t="shared" ca="1" si="23"/>
        <v>-0.30430697067101675</v>
      </c>
      <c r="AD74">
        <f ca="1">$AB$3*AC74+$AB$2*AD73</f>
        <v>-4.2354280172690424E-3</v>
      </c>
      <c r="AE74">
        <f t="shared" ca="1" si="24"/>
        <v>0</v>
      </c>
    </row>
    <row r="75" spans="6:31" x14ac:dyDescent="0.2">
      <c r="F75">
        <v>-3.604166666666667</v>
      </c>
      <c r="H75">
        <f t="shared" si="25"/>
        <v>0</v>
      </c>
      <c r="I75">
        <f t="shared" si="25"/>
        <v>0</v>
      </c>
      <c r="J75" t="e">
        <f t="shared" ca="1" si="18"/>
        <v>#N/A</v>
      </c>
      <c r="K75">
        <f t="shared" ca="1" si="26"/>
        <v>0</v>
      </c>
      <c r="L75" t="e">
        <f t="shared" si="27"/>
        <v>#N/A</v>
      </c>
      <c r="M75">
        <v>19</v>
      </c>
      <c r="N75">
        <f>2*PI()*P75/$B$6</f>
        <v>3.4331172104954265E-3</v>
      </c>
      <c r="P75" s="8">
        <f>1000*10^((M75-272)/160)</f>
        <v>26.227083564681891</v>
      </c>
      <c r="Q75">
        <f t="shared" si="19"/>
        <v>-3.8283800422166339E-13</v>
      </c>
      <c r="R75">
        <f t="shared" si="20"/>
        <v>-7.4538246336065941E-2</v>
      </c>
      <c r="S75" t="str">
        <f t="shared" si="21"/>
        <v>0,999994106858898+0,00343311046654473i</v>
      </c>
      <c r="T75" t="str">
        <f t="shared" si="28"/>
        <v>0,999994106858897-0,00343311046654473i</v>
      </c>
      <c r="U75" t="str">
        <f t="shared" si="29"/>
        <v>0,999976427505048-0,00686618046948065i</v>
      </c>
      <c r="V75" t="str">
        <f t="shared" si="30"/>
        <v>2,75720030204711-0,00946582899878416i</v>
      </c>
      <c r="W75" t="str">
        <f t="shared" si="31"/>
        <v>2,75720587597498-0,00767235405141323i</v>
      </c>
      <c r="X75" t="str">
        <f t="shared" si="32"/>
        <v>0,999999153780473-0,00130093745026723i</v>
      </c>
      <c r="Y75">
        <f t="shared" si="22"/>
        <v>0.99999999999995592</v>
      </c>
      <c r="Z75">
        <f t="shared" si="33"/>
        <v>-1.3009378172269504E-3</v>
      </c>
      <c r="AC75">
        <f t="shared" ca="1" si="23"/>
        <v>1.6971967325795811</v>
      </c>
      <c r="AD75">
        <f ca="1">$AB$3*AC75+$AB$2*AD74</f>
        <v>-3.7009912971570583E-3</v>
      </c>
      <c r="AE75">
        <f t="shared" ca="1" si="24"/>
        <v>0</v>
      </c>
    </row>
    <row r="76" spans="6:31" x14ac:dyDescent="0.2">
      <c r="F76">
        <v>-3.583333333333333</v>
      </c>
      <c r="H76">
        <f t="shared" si="25"/>
        <v>0</v>
      </c>
      <c r="I76">
        <f t="shared" si="25"/>
        <v>0</v>
      </c>
      <c r="J76" t="e">
        <f t="shared" ca="1" si="18"/>
        <v>#N/A</v>
      </c>
      <c r="K76">
        <f t="shared" ca="1" si="26"/>
        <v>0</v>
      </c>
      <c r="L76" t="e">
        <f t="shared" si="27"/>
        <v>#N/A</v>
      </c>
      <c r="M76">
        <v>20</v>
      </c>
      <c r="N76">
        <f>2*PI()*P76/$B$6</f>
        <v>3.4828809587859172E-3</v>
      </c>
      <c r="P76" s="8">
        <f>1000*10^((M76-272)/160)</f>
        <v>26.607250597988092</v>
      </c>
      <c r="Q76">
        <f t="shared" si="19"/>
        <v>-4.3587601488209672E-13</v>
      </c>
      <c r="R76">
        <f t="shared" si="20"/>
        <v>-7.5618696050283471E-2</v>
      </c>
      <c r="S76" t="str">
        <f t="shared" si="21"/>
        <v>0,999993934776245+0,00348287391729896i</v>
      </c>
      <c r="T76" t="str">
        <f t="shared" si="28"/>
        <v>0,999993934776244-0,00348287391729896i</v>
      </c>
      <c r="U76" t="str">
        <f t="shared" si="29"/>
        <v>0,999975739178552-0,00696570558577867i</v>
      </c>
      <c r="V76" t="str">
        <f t="shared" si="30"/>
        <v>2,75719959034414-0,00960303678256381i</v>
      </c>
      <c r="W76" t="str">
        <f t="shared" si="31"/>
        <v>2,75720532703304-0,00778356540080963i</v>
      </c>
      <c r="X76" t="str">
        <f t="shared" si="32"/>
        <v>0,999999129070362-0,00131979483899262i</v>
      </c>
      <c r="Y76">
        <f t="shared" si="22"/>
        <v>0.99999999999994982</v>
      </c>
      <c r="Z76">
        <f t="shared" si="33"/>
        <v>-1.319795222142278E-3</v>
      </c>
      <c r="AC76">
        <f t="shared" ca="1" si="23"/>
        <v>-0.10097799480105683</v>
      </c>
      <c r="AD76">
        <f ca="1">$AB$3*AC76+$AB$2*AD75</f>
        <v>-3.731546968960458E-3</v>
      </c>
      <c r="AE76">
        <f t="shared" ca="1" si="24"/>
        <v>0</v>
      </c>
    </row>
    <row r="77" spans="6:31" x14ac:dyDescent="0.2">
      <c r="F77">
        <v>-3.5625</v>
      </c>
      <c r="H77">
        <f t="shared" si="25"/>
        <v>0</v>
      </c>
      <c r="I77">
        <f t="shared" si="25"/>
        <v>0</v>
      </c>
      <c r="J77" t="e">
        <f t="shared" ca="1" si="18"/>
        <v>#N/A</v>
      </c>
      <c r="K77">
        <f t="shared" ca="1" si="26"/>
        <v>0</v>
      </c>
      <c r="L77" t="e">
        <f t="shared" si="27"/>
        <v>#N/A</v>
      </c>
      <c r="M77">
        <v>21</v>
      </c>
      <c r="N77">
        <f>2*PI()*P77/$B$6</f>
        <v>3.5333660429621573E-3</v>
      </c>
      <c r="P77" s="8">
        <f>1000*10^((M77-272)/160)</f>
        <v>26.992928231542923</v>
      </c>
      <c r="Q77">
        <f t="shared" si="19"/>
        <v>-4.7059180367801694E-13</v>
      </c>
      <c r="R77">
        <f t="shared" si="20"/>
        <v>-7.6714807210471803E-2</v>
      </c>
      <c r="S77" t="str">
        <f t="shared" si="21"/>
        <v>0,999993757668698+0,00353335869081195i</v>
      </c>
      <c r="T77" t="str">
        <f t="shared" si="28"/>
        <v>0,999993757668697-0,00353335869081195i</v>
      </c>
      <c r="U77" t="str">
        <f t="shared" si="29"/>
        <v>0,999975030752723-0,00706667326883278i</v>
      </c>
      <c r="V77" t="str">
        <f t="shared" si="30"/>
        <v>2,7571988578592-0,00974223336096186i</v>
      </c>
      <c r="W77" t="str">
        <f t="shared" si="31"/>
        <v>2,7572047620618-0,00789638873689994i</v>
      </c>
      <c r="X77" t="str">
        <f t="shared" si="32"/>
        <v>0,999999103638702-0,00133892557080154i</v>
      </c>
      <c r="Y77">
        <f t="shared" si="22"/>
        <v>0.99999999999994582</v>
      </c>
      <c r="Z77">
        <f t="shared" si="33"/>
        <v>-1.3389259708554194E-3</v>
      </c>
      <c r="AC77">
        <f t="shared" ca="1" si="23"/>
        <v>-1.3834034283323213</v>
      </c>
      <c r="AD77">
        <f ca="1">$AB$3*AC77+$AB$2*AD76</f>
        <v>-4.1649155934537834E-3</v>
      </c>
      <c r="AE77">
        <f t="shared" ca="1" si="24"/>
        <v>0</v>
      </c>
    </row>
    <row r="78" spans="6:31" x14ac:dyDescent="0.2">
      <c r="F78">
        <v>-3.541666666666667</v>
      </c>
      <c r="H78">
        <f t="shared" si="25"/>
        <v>0</v>
      </c>
      <c r="I78">
        <f t="shared" si="25"/>
        <v>0</v>
      </c>
      <c r="J78" t="e">
        <f t="shared" ca="1" si="18"/>
        <v>#N/A</v>
      </c>
      <c r="K78">
        <f t="shared" ca="1" si="26"/>
        <v>0</v>
      </c>
      <c r="L78" t="e">
        <f t="shared" si="27"/>
        <v>#N/A</v>
      </c>
      <c r="M78">
        <v>22</v>
      </c>
      <c r="N78">
        <f>2*PI()*P78/$B$6</f>
        <v>3.5845829189379017E-3</v>
      </c>
      <c r="P78" s="8">
        <f>1000*10^((M78-272)/160)</f>
        <v>27.384196342643609</v>
      </c>
      <c r="Q78">
        <f t="shared" si="19"/>
        <v>-5.053075924739371E-13</v>
      </c>
      <c r="R78">
        <f t="shared" si="20"/>
        <v>-7.7826806837070869E-2</v>
      </c>
      <c r="S78" t="str">
        <f t="shared" si="21"/>
        <v>0,999993575389528+0,00358457524241829i</v>
      </c>
      <c r="T78" t="str">
        <f t="shared" si="28"/>
        <v>0,999993575389528-0,00358457524241829i</v>
      </c>
      <c r="U78" t="str">
        <f t="shared" si="29"/>
        <v>0,999974301640663-0,0071691044258373i</v>
      </c>
      <c r="V78" t="str">
        <f t="shared" si="30"/>
        <v>2,75719810398544-0,00988344755928957i</v>
      </c>
      <c r="W78" t="str">
        <f t="shared" si="31"/>
        <v>2,75720418059319-0,00801084742378331i</v>
      </c>
      <c r="X78" t="str">
        <f t="shared" si="32"/>
        <v>0,999999077464421-0,00135833360791662i</v>
      </c>
      <c r="Y78">
        <f t="shared" si="22"/>
        <v>0.99999999999994182</v>
      </c>
      <c r="Z78">
        <f t="shared" si="33"/>
        <v>-1.3583340256205208E-3</v>
      </c>
      <c r="AC78">
        <f t="shared" ca="1" si="23"/>
        <v>-0.58405508405412532</v>
      </c>
      <c r="AD78">
        <f ca="1">$AB$3*AC78+$AB$2*AD77</f>
        <v>-4.3470648479668698E-3</v>
      </c>
      <c r="AE78">
        <f t="shared" ca="1" si="24"/>
        <v>0</v>
      </c>
    </row>
    <row r="79" spans="6:31" x14ac:dyDescent="0.2">
      <c r="F79">
        <v>-3.520833333333333</v>
      </c>
      <c r="H79">
        <f t="shared" si="25"/>
        <v>0</v>
      </c>
      <c r="I79">
        <f t="shared" si="25"/>
        <v>0</v>
      </c>
      <c r="J79" t="e">
        <f t="shared" ca="1" si="18"/>
        <v>#N/A</v>
      </c>
      <c r="K79">
        <f t="shared" ca="1" si="26"/>
        <v>0</v>
      </c>
      <c r="L79" t="e">
        <f t="shared" si="27"/>
        <v>#N/A</v>
      </c>
      <c r="M79">
        <v>23</v>
      </c>
      <c r="N79">
        <f>2*PI()*P79/$B$6</f>
        <v>3.6365421941875441E-3</v>
      </c>
      <c r="P79" s="8">
        <f>1000*10^((M79-272)/160)</f>
        <v>27.781135966425349</v>
      </c>
      <c r="Q79">
        <f t="shared" si="19"/>
        <v>-4.8987835300908363E-13</v>
      </c>
      <c r="R79">
        <f t="shared" si="20"/>
        <v>-7.895492524143434E-2</v>
      </c>
      <c r="S79" t="str">
        <f t="shared" si="21"/>
        <v>0,999993387787722+0,0036365341789877i</v>
      </c>
      <c r="T79" t="str">
        <f t="shared" si="28"/>
        <v>0,999993387787722-0,0036365341789877i</v>
      </c>
      <c r="U79" t="str">
        <f t="shared" si="29"/>
        <v>0,99997355123833-0,0072730202669035i</v>
      </c>
      <c r="V79" t="str">
        <f t="shared" si="30"/>
        <v>2,75719732809833-0,010026708620569i</v>
      </c>
      <c r="W79" t="str">
        <f t="shared" si="31"/>
        <v>2,7572035821455-0,00812696516413891i</v>
      </c>
      <c r="X79" t="str">
        <f t="shared" si="32"/>
        <v>0,99999905052584-0,00137802296999639i</v>
      </c>
      <c r="Y79">
        <f t="shared" si="22"/>
        <v>0.9999999999999436</v>
      </c>
      <c r="Z79">
        <f t="shared" si="33"/>
        <v>-1.3780234061290079E-3</v>
      </c>
      <c r="AC79">
        <f t="shared" ca="1" si="23"/>
        <v>-4.4443236847827805E-2</v>
      </c>
      <c r="AD79">
        <f ca="1">$AB$3*AC79+$AB$2*AD78</f>
        <v>-4.3596594533522144E-3</v>
      </c>
      <c r="AE79">
        <f t="shared" ca="1" si="24"/>
        <v>0</v>
      </c>
    </row>
    <row r="80" spans="6:31" x14ac:dyDescent="0.2">
      <c r="F80">
        <v>-3.5</v>
      </c>
      <c r="H80">
        <f t="shared" si="25"/>
        <v>0</v>
      </c>
      <c r="I80">
        <f t="shared" si="25"/>
        <v>0</v>
      </c>
      <c r="J80" t="e">
        <f t="shared" ca="1" si="18"/>
        <v>#N/A</v>
      </c>
      <c r="K80">
        <f t="shared" ca="1" si="26"/>
        <v>0</v>
      </c>
      <c r="L80" t="e">
        <f t="shared" si="27"/>
        <v>#N/A</v>
      </c>
      <c r="M80">
        <v>24</v>
      </c>
      <c r="N80">
        <f>2*PI()*P80/$B$6</f>
        <v>3.6892546299430303E-3</v>
      </c>
      <c r="P80" s="8">
        <f>1000*10^((M80-272)/160)</f>
        <v>28.183829312644534</v>
      </c>
      <c r="Q80">
        <f t="shared" si="19"/>
        <v>-5.8245378979820498E-13</v>
      </c>
      <c r="R80">
        <f t="shared" si="20"/>
        <v>-8.0099396073529797E-2</v>
      </c>
      <c r="S80" t="str">
        <f t="shared" si="21"/>
        <v>0,999993194707856+0,00368924626112072i</v>
      </c>
      <c r="T80" t="str">
        <f t="shared" si="28"/>
        <v>0,999993194707857-0,00368924626112072i</v>
      </c>
      <c r="U80" t="str">
        <f t="shared" si="29"/>
        <v>0,99997277892405-0,00737844230944426i</v>
      </c>
      <c r="V80" t="str">
        <f t="shared" si="30"/>
        <v>2,75719652955504-0,0101720462115821i</v>
      </c>
      <c r="W80" t="str">
        <f t="shared" si="31"/>
        <v>2,75720296622293-0,00824476600412975i</v>
      </c>
      <c r="X80" t="str">
        <f t="shared" si="32"/>
        <v>0,999999022800622-0,0013979977349677i</v>
      </c>
      <c r="Y80">
        <f t="shared" si="22"/>
        <v>0.99999999999993294</v>
      </c>
      <c r="Z80">
        <f t="shared" si="33"/>
        <v>-1.3979981903421129E-3</v>
      </c>
      <c r="AC80">
        <f t="shared" ca="1" si="23"/>
        <v>0.10065894901061559</v>
      </c>
      <c r="AD80">
        <f ca="1">$AB$3*AC80+$AB$2*AD79</f>
        <v>-4.3266720666329467E-3</v>
      </c>
      <c r="AE80">
        <f t="shared" ca="1" si="24"/>
        <v>0</v>
      </c>
    </row>
    <row r="81" spans="6:31" x14ac:dyDescent="0.2">
      <c r="F81">
        <v>-3.479166666666667</v>
      </c>
      <c r="H81">
        <f t="shared" si="25"/>
        <v>0</v>
      </c>
      <c r="I81">
        <f t="shared" si="25"/>
        <v>0</v>
      </c>
      <c r="J81" t="e">
        <f t="shared" ca="1" si="18"/>
        <v>#N/A</v>
      </c>
      <c r="K81">
        <f t="shared" ca="1" si="26"/>
        <v>0</v>
      </c>
      <c r="L81" t="e">
        <f t="shared" si="27"/>
        <v>#N/A</v>
      </c>
      <c r="M81">
        <v>25</v>
      </c>
      <c r="N81">
        <f>2*PI()*P81/$B$6</f>
        <v>3.7427311434226028E-3</v>
      </c>
      <c r="P81" s="8">
        <f>1000*10^((M81-272)/160)</f>
        <v>28.592359782705056</v>
      </c>
      <c r="Q81">
        <f t="shared" si="19"/>
        <v>-6.1234794126135901E-13</v>
      </c>
      <c r="R81">
        <f t="shared" si="20"/>
        <v>-8.1260456370355227E-2</v>
      </c>
      <c r="S81" t="str">
        <f t="shared" si="21"/>
        <v>0,99999299598997+0,00374272240537637i</v>
      </c>
      <c r="T81" t="str">
        <f t="shared" si="28"/>
        <v>0,99999299598997-0,00374272240537637i</v>
      </c>
      <c r="U81" t="str">
        <f t="shared" si="29"/>
        <v>0,999971984057993-0,00748539238262221i</v>
      </c>
      <c r="V81" t="str">
        <f t="shared" si="30"/>
        <v>2,75719570769403-0,0103194904290085i</v>
      </c>
      <c r="W81" t="str">
        <f t="shared" si="31"/>
        <v>2,75720233231521-0,00836427433837762i</v>
      </c>
      <c r="X81" t="str">
        <f t="shared" si="32"/>
        <v>0,999998994265817-0,00141826203987077i</v>
      </c>
      <c r="Y81">
        <f t="shared" si="22"/>
        <v>0.9999999999999295</v>
      </c>
      <c r="Z81">
        <f t="shared" si="33"/>
        <v>-1.4182625153358994E-3</v>
      </c>
      <c r="AC81">
        <f t="shared" ca="1" si="23"/>
        <v>-0.22537617480660038</v>
      </c>
      <c r="AD81">
        <f ca="1">$AB$3*AC81+$AB$2*AD80</f>
        <v>-4.3961059082886092E-3</v>
      </c>
      <c r="AE81">
        <f t="shared" ca="1" si="24"/>
        <v>0</v>
      </c>
    </row>
    <row r="82" spans="6:31" x14ac:dyDescent="0.2">
      <c r="F82">
        <v>-3.458333333333333</v>
      </c>
      <c r="H82">
        <f t="shared" si="25"/>
        <v>0</v>
      </c>
      <c r="I82">
        <f t="shared" si="25"/>
        <v>0</v>
      </c>
      <c r="J82" t="e">
        <f t="shared" ca="1" si="18"/>
        <v>#N/A</v>
      </c>
      <c r="K82">
        <f t="shared" ca="1" si="26"/>
        <v>0</v>
      </c>
      <c r="L82" t="e">
        <f t="shared" si="27"/>
        <v>#N/A</v>
      </c>
      <c r="M82">
        <v>26</v>
      </c>
      <c r="N82">
        <f>2*PI()*P82/$B$6</f>
        <v>3.7969828100918516E-3</v>
      </c>
      <c r="P82" s="8">
        <f>1000*10^((M82-272)/160)</f>
        <v>29.006811986931528</v>
      </c>
      <c r="Q82">
        <f t="shared" si="19"/>
        <v>-5.6123858553403123E-13</v>
      </c>
      <c r="R82">
        <f t="shared" si="20"/>
        <v>-8.2438346605025151E-2</v>
      </c>
      <c r="S82" t="str">
        <f t="shared" si="21"/>
        <v>0,99999279146943+0,00379697368653191i</v>
      </c>
      <c r="T82" t="str">
        <f t="shared" si="28"/>
        <v>0,999992791469431-0,00379697368653191i</v>
      </c>
      <c r="U82" t="str">
        <f t="shared" si="29"/>
        <v>0,999971165981648-0,00759389263186205i</v>
      </c>
      <c r="V82" t="str">
        <f t="shared" si="30"/>
        <v>2,75719486183443-0,0104690718056505i</v>
      </c>
      <c r="W82" t="str">
        <f t="shared" si="31"/>
        <v>2,75720167989717-0,00848551491500981i</v>
      </c>
      <c r="X82" t="str">
        <f t="shared" si="32"/>
        <v>0,999998964897786-0,00143882008171576i</v>
      </c>
      <c r="Y82">
        <f t="shared" si="22"/>
        <v>0.99999999999993539</v>
      </c>
      <c r="Z82">
        <f t="shared" si="33"/>
        <v>-1.4388205781579782E-3</v>
      </c>
      <c r="AC82">
        <f t="shared" ca="1" si="23"/>
        <v>1.2801582329910612</v>
      </c>
      <c r="AD82">
        <f ca="1">$AB$3*AC82+$AB$2*AD81</f>
        <v>-3.9926146474638683E-3</v>
      </c>
      <c r="AE82">
        <f t="shared" ca="1" si="24"/>
        <v>0</v>
      </c>
    </row>
    <row r="83" spans="6:31" x14ac:dyDescent="0.2">
      <c r="F83">
        <v>-3.4375</v>
      </c>
      <c r="H83">
        <f t="shared" si="25"/>
        <v>0</v>
      </c>
      <c r="I83">
        <f t="shared" si="25"/>
        <v>0</v>
      </c>
      <c r="J83" t="e">
        <f t="shared" ca="1" si="18"/>
        <v>#N/A</v>
      </c>
      <c r="K83">
        <f t="shared" ca="1" si="26"/>
        <v>0</v>
      </c>
      <c r="L83" t="e">
        <f t="shared" si="27"/>
        <v>#N/A</v>
      </c>
      <c r="M83">
        <v>27</v>
      </c>
      <c r="N83">
        <f>2*PI()*P83/$B$6</f>
        <v>3.8520208659575464E-3</v>
      </c>
      <c r="P83" s="8">
        <f>1000*10^((M83-272)/160)</f>
        <v>29.427271762092804</v>
      </c>
      <c r="Q83">
        <f t="shared" si="19"/>
        <v>-6.0174033912927198E-13</v>
      </c>
      <c r="R83">
        <f t="shared" si="20"/>
        <v>-8.3633310736604641E-2</v>
      </c>
      <c r="S83" t="str">
        <f t="shared" si="21"/>
        <v>0,999992580976798+0,00385201133987544i</v>
      </c>
      <c r="T83" t="str">
        <f t="shared" si="28"/>
        <v>0,999992580976798-0,00385201133987544i</v>
      </c>
      <c r="U83" t="str">
        <f t="shared" si="29"/>
        <v>0,999970324017274-0,00770396552342786i</v>
      </c>
      <c r="V83" t="str">
        <f t="shared" si="30"/>
        <v>2,75719399127545-0,0106208213167492i</v>
      </c>
      <c r="W83" t="str">
        <f t="shared" si="31"/>
        <v>2,75720100842831-0,00860851284077888i</v>
      </c>
      <c r="X83" t="str">
        <f t="shared" si="32"/>
        <v>0,999998934672178-0,00145967611835246i</v>
      </c>
      <c r="Y83">
        <f t="shared" si="22"/>
        <v>0.99999999999993072</v>
      </c>
      <c r="Z83">
        <f t="shared" si="33"/>
        <v>-1.459676636697275E-3</v>
      </c>
      <c r="AC83">
        <f t="shared" ca="1" si="23"/>
        <v>-1.0805283549612432</v>
      </c>
      <c r="AD83">
        <f ca="1">$AB$3*AC83+$AB$2*AD82</f>
        <v>-4.3307652028964153E-3</v>
      </c>
      <c r="AE83">
        <f t="shared" ca="1" si="24"/>
        <v>0</v>
      </c>
    </row>
    <row r="84" spans="6:31" x14ac:dyDescent="0.2">
      <c r="F84">
        <v>-3.416666666666667</v>
      </c>
      <c r="H84">
        <f t="shared" si="25"/>
        <v>0</v>
      </c>
      <c r="I84">
        <f t="shared" si="25"/>
        <v>0</v>
      </c>
      <c r="J84" t="e">
        <f t="shared" ca="1" si="18"/>
        <v>#N/A</v>
      </c>
      <c r="K84">
        <f t="shared" ca="1" si="26"/>
        <v>0</v>
      </c>
      <c r="L84" t="e">
        <f t="shared" si="27"/>
        <v>#N/A</v>
      </c>
      <c r="M84">
        <v>28</v>
      </c>
      <c r="N84">
        <f>2*PI()*P84/$B$6</f>
        <v>3.9078567098947163E-3</v>
      </c>
      <c r="P84" s="8">
        <f>1000*10^((M84-272)/160)</f>
        <v>29.853826189179596</v>
      </c>
      <c r="Q84">
        <f t="shared" si="19"/>
        <v>-6.3549180045863942E-13</v>
      </c>
      <c r="R84">
        <f t="shared" si="20"/>
        <v>-8.4845596260650774E-2</v>
      </c>
      <c r="S84" t="str">
        <f t="shared" si="21"/>
        <v>0,999992364337685+0,00390784676353158i</v>
      </c>
      <c r="T84" t="str">
        <f t="shared" si="28"/>
        <v>0,999992364337684-0,00390784676353158i</v>
      </c>
      <c r="U84" t="str">
        <f t="shared" si="29"/>
        <v>0,999969457467345-0,00781563384906662i</v>
      </c>
      <c r="V84" t="str">
        <f t="shared" si="30"/>
        <v>2,75719309529588-0,0107747703863918i</v>
      </c>
      <c r="W84" t="str">
        <f t="shared" si="31"/>
        <v>2,75720031735234-0,00873329358625641i</v>
      </c>
      <c r="X84" t="str">
        <f t="shared" si="32"/>
        <v>0,999998903563963-0,00148083446935241i</v>
      </c>
      <c r="Y84">
        <f t="shared" si="22"/>
        <v>0.99999999999992684</v>
      </c>
      <c r="Z84">
        <f t="shared" si="33"/>
        <v>-1.480835010566145E-3</v>
      </c>
      <c r="AC84">
        <f t="shared" ca="1" si="23"/>
        <v>-0.52989865751205767</v>
      </c>
      <c r="AD84">
        <f ca="1">$AB$3*AC84+$AB$2*AD83</f>
        <v>-4.4958512915849848E-3</v>
      </c>
      <c r="AE84">
        <f t="shared" ca="1" si="24"/>
        <v>0</v>
      </c>
    </row>
    <row r="85" spans="6:31" x14ac:dyDescent="0.2">
      <c r="F85">
        <v>-3.395833333333333</v>
      </c>
      <c r="H85">
        <f t="shared" si="25"/>
        <v>0</v>
      </c>
      <c r="I85">
        <f t="shared" si="25"/>
        <v>0</v>
      </c>
      <c r="J85" t="e">
        <f t="shared" ca="1" si="18"/>
        <v>#N/A</v>
      </c>
      <c r="K85">
        <f t="shared" ca="1" si="26"/>
        <v>0</v>
      </c>
      <c r="L85" t="e">
        <f t="shared" si="27"/>
        <v>#N/A</v>
      </c>
      <c r="M85">
        <v>29</v>
      </c>
      <c r="N85">
        <f>2*PI()*P85/$B$6</f>
        <v>3.9645019060074449E-3</v>
      </c>
      <c r="P85" s="8">
        <f>1000*10^((M85-272)/160)</f>
        <v>30.286563611439622</v>
      </c>
      <c r="Q85">
        <f t="shared" si="19"/>
        <v>-6.8563682871941417E-13</v>
      </c>
      <c r="R85">
        <f t="shared" si="20"/>
        <v>-8.6075454260469697E-2</v>
      </c>
      <c r="S85" t="str">
        <f t="shared" si="21"/>
        <v>0,999992141372612+0,00396449152082092i</v>
      </c>
      <c r="T85" t="str">
        <f t="shared" si="28"/>
        <v>0,999992141372611-0,00396449152082092i</v>
      </c>
      <c r="U85" t="str">
        <f t="shared" si="29"/>
        <v>0,999968565613962-0,00792892073071854i</v>
      </c>
      <c r="V85" t="str">
        <f t="shared" si="30"/>
        <v>2,75719217315345-0,0109309508940107i</v>
      </c>
      <c r="W85" t="str">
        <f t="shared" si="31"/>
        <v>2,75719960609675-0,00885988299110182i</v>
      </c>
      <c r="X85" t="str">
        <f t="shared" si="32"/>
        <v>0,999998871547365-0,00150229951690336i</v>
      </c>
      <c r="Y85">
        <f t="shared" si="22"/>
        <v>0.99999999999992106</v>
      </c>
      <c r="Z85">
        <f t="shared" si="33"/>
        <v>-1.502300081994977E-3</v>
      </c>
      <c r="AC85">
        <f t="shared" ca="1" si="23"/>
        <v>0.75514067585506317</v>
      </c>
      <c r="AD85">
        <f ca="1">$AB$3*AC85+$AB$2*AD84</f>
        <v>-4.2572419226971307E-3</v>
      </c>
      <c r="AE85">
        <f t="shared" ca="1" si="24"/>
        <v>0</v>
      </c>
    </row>
    <row r="86" spans="6:31" x14ac:dyDescent="0.2">
      <c r="F86">
        <v>-3.375</v>
      </c>
      <c r="H86">
        <f t="shared" si="25"/>
        <v>0</v>
      </c>
      <c r="I86">
        <f t="shared" si="25"/>
        <v>0</v>
      </c>
      <c r="J86" t="e">
        <f t="shared" ca="1" si="18"/>
        <v>#N/A</v>
      </c>
      <c r="K86">
        <f t="shared" ca="1" si="26"/>
        <v>0</v>
      </c>
      <c r="L86" t="e">
        <f t="shared" si="27"/>
        <v>#N/A</v>
      </c>
      <c r="M86">
        <v>30</v>
      </c>
      <c r="N86">
        <f>2*PI()*P86/$B$6</f>
        <v>4.0219681860239253E-3</v>
      </c>
      <c r="P86" s="8">
        <f>1000*10^((M86-272)/160)</f>
        <v>30.725573652674463</v>
      </c>
      <c r="Q86">
        <f t="shared" si="19"/>
        <v>-7.5217542391159653E-13</v>
      </c>
      <c r="R86">
        <f t="shared" si="20"/>
        <v>-8.7323139459143495E-2</v>
      </c>
      <c r="S86" t="str">
        <f t="shared" si="21"/>
        <v>0,999991911896858+0,00402195734265357i</v>
      </c>
      <c r="T86" t="str">
        <f t="shared" si="28"/>
        <v>0,999991911896858-0,00402195734265357i</v>
      </c>
      <c r="U86" t="str">
        <f t="shared" si="29"/>
        <v>0,999967647718268-0,00804384962529551i</v>
      </c>
      <c r="V86" t="str">
        <f t="shared" si="30"/>
        <v>2,75719122408417-0,0110893951809773i</v>
      </c>
      <c r="W86" t="str">
        <f t="shared" si="31"/>
        <v>2,75719887407226-0,00898830726940739i</v>
      </c>
      <c r="X86" t="str">
        <f t="shared" si="32"/>
        <v>0,999998838595859-0,00152407570671726i</v>
      </c>
      <c r="Y86">
        <f t="shared" si="22"/>
        <v>0.9999999999999134</v>
      </c>
      <c r="Z86">
        <f t="shared" si="33"/>
        <v>-1.5240762967402345E-3</v>
      </c>
      <c r="AC86">
        <f t="shared" ca="1" si="23"/>
        <v>-0.62998779880174716</v>
      </c>
      <c r="AD86">
        <f ca="1">$AB$3*AC86+$AB$2*AD85</f>
        <v>-4.4537900979561285E-3</v>
      </c>
      <c r="AE86">
        <f t="shared" ca="1" si="24"/>
        <v>0</v>
      </c>
    </row>
    <row r="87" spans="6:31" x14ac:dyDescent="0.2">
      <c r="F87">
        <v>-3.354166666666667</v>
      </c>
      <c r="H87">
        <f t="shared" si="25"/>
        <v>0</v>
      </c>
      <c r="I87">
        <f t="shared" si="25"/>
        <v>0</v>
      </c>
      <c r="J87" t="e">
        <f t="shared" ca="1" si="18"/>
        <v>#N/A</v>
      </c>
      <c r="K87">
        <f t="shared" ca="1" si="26"/>
        <v>0</v>
      </c>
      <c r="L87" t="e">
        <f t="shared" si="27"/>
        <v>#N/A</v>
      </c>
      <c r="M87">
        <v>31</v>
      </c>
      <c r="N87">
        <f>2*PI()*P87/$B$6</f>
        <v>4.0802674517261758E-3</v>
      </c>
      <c r="P87" s="8">
        <f>1000*10^((M87-272)/160)</f>
        <v>31.170947235801233</v>
      </c>
      <c r="Q87">
        <f t="shared" si="19"/>
        <v>-7.897841951071781E-13</v>
      </c>
      <c r="R87">
        <f t="shared" si="20"/>
        <v>-8.8588910272307281E-2</v>
      </c>
      <c r="S87" t="str">
        <f t="shared" si="21"/>
        <v>0,99999167572031+0,0040802561299574i</v>
      </c>
      <c r="T87" t="str">
        <f t="shared" si="28"/>
        <v>0,99999167572031-0,0040802561299574i</v>
      </c>
      <c r="U87" t="str">
        <f t="shared" si="29"/>
        <v>0,999966703019828-0,00816044432952834i</v>
      </c>
      <c r="V87" t="str">
        <f t="shared" si="30"/>
        <v>2,75719024730181-0,0112501360572911i</v>
      </c>
      <c r="W87" t="str">
        <f t="shared" si="31"/>
        <v>2,75719812067244-0,00911859301512051i</v>
      </c>
      <c r="X87" t="str">
        <f t="shared" si="32"/>
        <v>0,99999880468215-0,00154616754895131i</v>
      </c>
      <c r="Y87">
        <f t="shared" si="22"/>
        <v>0.99999999999990907</v>
      </c>
      <c r="Z87">
        <f t="shared" si="33"/>
        <v>-1.5461681650055883E-3</v>
      </c>
      <c r="AC87">
        <f t="shared" ca="1" si="23"/>
        <v>1.8183022512096199</v>
      </c>
      <c r="AD87">
        <f ca="1">$AB$3*AC87+$AB$2*AD86</f>
        <v>-3.8812443433613639E-3</v>
      </c>
      <c r="AE87">
        <f t="shared" ca="1" si="24"/>
        <v>0</v>
      </c>
    </row>
    <row r="88" spans="6:31" x14ac:dyDescent="0.2">
      <c r="F88">
        <v>-3.333333333333333</v>
      </c>
      <c r="H88">
        <f t="shared" si="25"/>
        <v>0</v>
      </c>
      <c r="I88">
        <f t="shared" si="25"/>
        <v>0</v>
      </c>
      <c r="J88" t="e">
        <f t="shared" ca="1" si="18"/>
        <v>#N/A</v>
      </c>
      <c r="K88">
        <f t="shared" ca="1" si="26"/>
        <v>0</v>
      </c>
      <c r="L88" t="e">
        <f t="shared" si="27"/>
        <v>#N/A</v>
      </c>
      <c r="M88">
        <v>32</v>
      </c>
      <c r="N88">
        <f>2*PI()*P88/$B$6</f>
        <v>4.1394117774150412E-3</v>
      </c>
      <c r="P88" s="8">
        <f>1000*10^((M88-272)/160)</f>
        <v>31.622776601683785</v>
      </c>
      <c r="Q88">
        <f t="shared" si="19"/>
        <v>-8.6403741003178821E-13</v>
      </c>
      <c r="R88">
        <f t="shared" si="20"/>
        <v>-8.9873028861665802E-2</v>
      </c>
      <c r="S88" t="str">
        <f t="shared" si="21"/>
        <v>0,999991432647302+0,0041393999561414i</v>
      </c>
      <c r="T88" t="str">
        <f t="shared" si="28"/>
        <v>0,999991432647302-0,0041393999561414i</v>
      </c>
      <c r="U88" t="str">
        <f t="shared" si="29"/>
        <v>0,999965730736006-0,00827872898488403i</v>
      </c>
      <c r="V88" t="str">
        <f t="shared" si="30"/>
        <v>2,75718924199712-0,0114132068083646i</v>
      </c>
      <c r="W88" t="str">
        <f t="shared" si="31"/>
        <v>2,75719734527312-0,00925076720754437i</v>
      </c>
      <c r="X88" t="str">
        <f t="shared" si="32"/>
        <v>0,999998769778133-0,00156857961914189i</v>
      </c>
      <c r="Y88">
        <f t="shared" si="22"/>
        <v>0.99999999999990052</v>
      </c>
      <c r="Z88">
        <f t="shared" si="33"/>
        <v>-1.5685802623759597E-3</v>
      </c>
      <c r="AC88">
        <f t="shared" ca="1" si="23"/>
        <v>2.3494585646856128</v>
      </c>
      <c r="AD88">
        <f ca="1">$AB$3*AC88+$AB$2*AD87</f>
        <v>-3.1420369638527909E-3</v>
      </c>
      <c r="AE88">
        <f t="shared" ca="1" si="24"/>
        <v>0</v>
      </c>
    </row>
    <row r="89" spans="6:31" x14ac:dyDescent="0.2">
      <c r="F89">
        <v>-3.3125</v>
      </c>
      <c r="H89">
        <f t="shared" si="25"/>
        <v>0</v>
      </c>
      <c r="I89">
        <f t="shared" si="25"/>
        <v>0</v>
      </c>
      <c r="J89" t="e">
        <f t="shared" ca="1" si="18"/>
        <v>#N/A</v>
      </c>
      <c r="K89">
        <f t="shared" ca="1" si="26"/>
        <v>0</v>
      </c>
      <c r="L89" t="e">
        <f t="shared" si="27"/>
        <v>#N/A</v>
      </c>
      <c r="M89">
        <v>33</v>
      </c>
      <c r="N89">
        <f>2*PI()*P89/$B$6</f>
        <v>4.1994134124108502E-3</v>
      </c>
      <c r="P89" s="8">
        <f>1000*10^((M89-272)/160)</f>
        <v>32.081155328236363</v>
      </c>
      <c r="Q89">
        <f t="shared" si="19"/>
        <v>-8.6596606496489497E-13</v>
      </c>
      <c r="R89">
        <f t="shared" si="20"/>
        <v>-9.1175761189330545E-2</v>
      </c>
      <c r="S89" t="str">
        <f t="shared" si="21"/>
        <v>0,999991182476454+0,00419940106959471i</v>
      </c>
      <c r="T89" t="str">
        <f t="shared" si="28"/>
        <v>0,999991182476454-0,00419940106959471i</v>
      </c>
      <c r="U89" t="str">
        <f t="shared" si="29"/>
        <v>0,999964730061313-0,0083987280825538i</v>
      </c>
      <c r="V89" t="str">
        <f t="shared" si="30"/>
        <v>2,75718820733727-0,0115786412019075i</v>
      </c>
      <c r="W89" t="str">
        <f t="shared" si="31"/>
        <v>2,75719654723191-0,00938485721691798i</v>
      </c>
      <c r="X89" t="str">
        <f t="shared" si="32"/>
        <v>0,999998733854903-0,00159131655915288i</v>
      </c>
      <c r="Y89">
        <f t="shared" si="22"/>
        <v>0.9999999999999003</v>
      </c>
      <c r="Z89">
        <f t="shared" si="33"/>
        <v>-1.5913172307658789E-3</v>
      </c>
      <c r="AC89">
        <f t="shared" ca="1" si="23"/>
        <v>0.14190634505385638</v>
      </c>
      <c r="AD89">
        <f ca="1">$AB$3*AC89+$AB$2*AD88</f>
        <v>-3.0964758281587872E-3</v>
      </c>
      <c r="AE89">
        <f t="shared" ca="1" si="24"/>
        <v>0</v>
      </c>
    </row>
    <row r="90" spans="6:31" x14ac:dyDescent="0.2">
      <c r="F90">
        <v>-3.291666666666667</v>
      </c>
      <c r="H90">
        <f t="shared" si="25"/>
        <v>0</v>
      </c>
      <c r="I90">
        <f t="shared" si="25"/>
        <v>0</v>
      </c>
      <c r="J90" t="e">
        <f t="shared" ca="1" si="18"/>
        <v>#N/A</v>
      </c>
      <c r="K90">
        <f t="shared" ca="1" si="26"/>
        <v>0</v>
      </c>
      <c r="L90" t="e">
        <f t="shared" si="27"/>
        <v>#N/A</v>
      </c>
      <c r="M90">
        <v>34</v>
      </c>
      <c r="N90">
        <f>2*PI()*P90/$B$6</f>
        <v>4.2602847835903849E-3</v>
      </c>
      <c r="P90" s="8">
        <f>1000*10^((M90-272)/160)</f>
        <v>32.546178349804578</v>
      </c>
      <c r="Q90">
        <f t="shared" si="19"/>
        <v>-9.0646781856013724E-13</v>
      </c>
      <c r="R90">
        <f t="shared" si="20"/>
        <v>-9.2497377072910433E-2</v>
      </c>
      <c r="S90" t="str">
        <f t="shared" si="21"/>
        <v>0,999990925000507+0,00426027189622184i</v>
      </c>
      <c r="T90" t="str">
        <f t="shared" si="28"/>
        <v>0,999990925000508-0,00426027189622184i</v>
      </c>
      <c r="U90" t="str">
        <f t="shared" si="29"/>
        <v>0,999963700166741-0,00852046646851309i</v>
      </c>
      <c r="V90" t="str">
        <f t="shared" si="30"/>
        <v>2,75718714246507-0,0117464734949092i</v>
      </c>
      <c r="W90" t="str">
        <f t="shared" si="31"/>
        <v>2,75719572588767-0,00952089081007697i</v>
      </c>
      <c r="X90" t="str">
        <f t="shared" si="32"/>
        <v>0,999998696882685-0,00161438307813701i</v>
      </c>
      <c r="Y90">
        <f t="shared" si="22"/>
        <v>0.99999999999989564</v>
      </c>
      <c r="Z90">
        <f t="shared" si="33"/>
        <v>-1.6143837793810021E-3</v>
      </c>
      <c r="AC90">
        <f t="shared" ca="1" si="23"/>
        <v>-1.4377847024392005</v>
      </c>
      <c r="AD90">
        <f ca="1">$AB$3*AC90+$AB$2*AD89</f>
        <v>-3.54712563246501E-3</v>
      </c>
      <c r="AE90">
        <f t="shared" ca="1" si="24"/>
        <v>0</v>
      </c>
    </row>
    <row r="91" spans="6:31" x14ac:dyDescent="0.2">
      <c r="F91">
        <v>-3.270833333333333</v>
      </c>
      <c r="H91">
        <f t="shared" si="25"/>
        <v>0</v>
      </c>
      <c r="I91">
        <f t="shared" si="25"/>
        <v>0</v>
      </c>
      <c r="J91" t="e">
        <f t="shared" ca="1" si="18"/>
        <v>#N/A</v>
      </c>
      <c r="K91">
        <f t="shared" ca="1" si="26"/>
        <v>0</v>
      </c>
      <c r="L91" t="e">
        <f t="shared" si="27"/>
        <v>#N/A</v>
      </c>
      <c r="M91">
        <v>35</v>
      </c>
      <c r="N91">
        <f>2*PI()*P91/$B$6</f>
        <v>4.3220384979605984E-3</v>
      </c>
      <c r="P91" s="8">
        <f>1000*10^((M91-272)/160)</f>
        <v>33.017941976827196</v>
      </c>
      <c r="Q91">
        <f t="shared" si="19"/>
        <v>-9.7686372361853494E-13</v>
      </c>
      <c r="R91">
        <f t="shared" si="20"/>
        <v>-9.3838150241406029E-2</v>
      </c>
      <c r="S91" t="str">
        <f t="shared" si="21"/>
        <v>0,99999066000615+0,00432202504201456i</v>
      </c>
      <c r="T91" t="str">
        <f t="shared" si="28"/>
        <v>0,999990660006151-0,00432202504201456i</v>
      </c>
      <c r="U91" t="str">
        <f t="shared" si="29"/>
        <v>0,999962640199073-0,00864396934865451i</v>
      </c>
      <c r="V91" t="str">
        <f t="shared" si="30"/>
        <v>2,75718604649833-0,0119167384407227i</v>
      </c>
      <c r="W91" t="str">
        <f t="shared" si="31"/>
        <v>2,75719488055996-0,00965889615619613i</v>
      </c>
      <c r="X91" t="str">
        <f t="shared" si="32"/>
        <v>0,999998658830849-0,00163778395351136i</v>
      </c>
      <c r="Y91">
        <f t="shared" si="22"/>
        <v>0.99999999999988753</v>
      </c>
      <c r="Z91">
        <f t="shared" si="33"/>
        <v>-1.637784685693647E-3</v>
      </c>
      <c r="AC91">
        <f t="shared" ca="1" si="23"/>
        <v>6.6731207522015751E-2</v>
      </c>
      <c r="AD91">
        <f ca="1">$AB$3*AC91+$AB$2*AD90</f>
        <v>-3.5250505108493221E-3</v>
      </c>
      <c r="AE91">
        <f t="shared" ca="1" si="24"/>
        <v>0</v>
      </c>
    </row>
    <row r="92" spans="6:31" x14ac:dyDescent="0.2">
      <c r="F92">
        <v>-3.25</v>
      </c>
      <c r="H92">
        <f t="shared" si="25"/>
        <v>0</v>
      </c>
      <c r="I92">
        <f t="shared" si="25"/>
        <v>0</v>
      </c>
      <c r="J92" t="e">
        <f t="shared" ca="1" si="18"/>
        <v>#N/A</v>
      </c>
      <c r="K92">
        <f t="shared" ca="1" si="26"/>
        <v>0</v>
      </c>
      <c r="L92" t="e">
        <f t="shared" si="27"/>
        <v>#N/A</v>
      </c>
      <c r="M92">
        <v>36</v>
      </c>
      <c r="N92">
        <f>2*PI()*P92/$B$6</f>
        <v>4.3846873452696227E-3</v>
      </c>
      <c r="P92" s="8">
        <f>1000*10^((M92-272)/160)</f>
        <v>33.496543915782745</v>
      </c>
      <c r="Q92">
        <f t="shared" si="19"/>
        <v>-1.0000075828158163E-12</v>
      </c>
      <c r="R92">
        <f t="shared" si="20"/>
        <v>-9.5198358391926807E-2</v>
      </c>
      <c r="S92" t="str">
        <f t="shared" si="21"/>
        <v>0,999990387273843+0,00438467329566104i</v>
      </c>
      <c r="T92" t="str">
        <f t="shared" si="28"/>
        <v>0,999990387273843-0,00438467329566104i</v>
      </c>
      <c r="U92" t="str">
        <f t="shared" si="29"/>
        <v>0,999961549280181-0,00876926229399472i</v>
      </c>
      <c r="V92" t="str">
        <f t="shared" si="30"/>
        <v>2,75718491852909-0,0120894712962508i</v>
      </c>
      <c r="W92" t="str">
        <f t="shared" si="31"/>
        <v>2,75719401054845-0,00979890183261489i</v>
      </c>
      <c r="X92" t="str">
        <f t="shared" si="32"/>
        <v>0,999998619667878-0,00166152403194715i</v>
      </c>
      <c r="Y92">
        <f t="shared" si="22"/>
        <v>0.99999999999988487</v>
      </c>
      <c r="Z92">
        <f t="shared" si="33"/>
        <v>-1.6615247964326971E-3</v>
      </c>
      <c r="AC92">
        <f t="shared" ca="1" si="23"/>
        <v>-2.5345273896564324E-2</v>
      </c>
      <c r="AD92">
        <f ca="1">$AB$3*AC92+$AB$2*AD91</f>
        <v>-3.5319044594747445E-3</v>
      </c>
      <c r="AE92">
        <f t="shared" ca="1" si="24"/>
        <v>0</v>
      </c>
    </row>
    <row r="93" spans="6:31" x14ac:dyDescent="0.2">
      <c r="F93">
        <v>-3.229166666666667</v>
      </c>
      <c r="H93">
        <f t="shared" si="25"/>
        <v>0</v>
      </c>
      <c r="I93">
        <f t="shared" si="25"/>
        <v>0</v>
      </c>
      <c r="J93" t="e">
        <f t="shared" ca="1" si="18"/>
        <v>#N/A</v>
      </c>
      <c r="K93">
        <f t="shared" ca="1" si="26"/>
        <v>0</v>
      </c>
      <c r="L93" t="e">
        <f t="shared" si="27"/>
        <v>#N/A</v>
      </c>
      <c r="M93">
        <v>37</v>
      </c>
      <c r="N93">
        <f>2*PI()*P93/$B$6</f>
        <v>4.4482443006556623E-3</v>
      </c>
      <c r="P93" s="8">
        <f>1000*10^((M93-272)/160)</f>
        <v>33.982083289425589</v>
      </c>
      <c r="Q93">
        <f t="shared" si="19"/>
        <v>-1.1697292169292162E-12</v>
      </c>
      <c r="R93">
        <f t="shared" si="20"/>
        <v>-9.6578283247234997E-2</v>
      </c>
      <c r="S93" t="str">
        <f t="shared" si="21"/>
        <v>0,999990106577634+0,00444822963119277i</v>
      </c>
      <c r="T93" t="str">
        <f t="shared" si="28"/>
        <v>0,999990106577634-0,00444822963119277i</v>
      </c>
      <c r="U93" t="str">
        <f t="shared" si="29"/>
        <v>0,999960426506297-0,0088963712459565i</v>
      </c>
      <c r="V93" t="str">
        <f t="shared" si="30"/>
        <v>2,75718375762286-0,0122647078292362i</v>
      </c>
      <c r="W93" t="str">
        <f t="shared" si="31"/>
        <v>2,75719311513238-0,00994093683074712i</v>
      </c>
      <c r="X93" t="str">
        <f t="shared" si="32"/>
        <v>0,999998579361303-0,0016856082303739i</v>
      </c>
      <c r="Y93">
        <f t="shared" si="22"/>
        <v>0.99999999999986533</v>
      </c>
      <c r="Z93">
        <f t="shared" si="33"/>
        <v>-1.6856090285879315E-3</v>
      </c>
      <c r="AC93">
        <f t="shared" ca="1" si="23"/>
        <v>0.22605919350335973</v>
      </c>
      <c r="AD93">
        <f ca="1">$AB$3*AC93+$AB$2*AD92</f>
        <v>-3.4597876180256426E-3</v>
      </c>
      <c r="AE93">
        <f t="shared" ca="1" si="24"/>
        <v>0</v>
      </c>
    </row>
    <row r="94" spans="6:31" x14ac:dyDescent="0.2">
      <c r="F94">
        <v>-3.208333333333333</v>
      </c>
      <c r="H94">
        <f t="shared" si="25"/>
        <v>0</v>
      </c>
      <c r="I94">
        <f t="shared" si="25"/>
        <v>0</v>
      </c>
      <c r="J94" t="e">
        <f t="shared" ca="1" si="18"/>
        <v>#N/A</v>
      </c>
      <c r="K94">
        <f t="shared" ca="1" si="26"/>
        <v>0</v>
      </c>
      <c r="L94" t="e">
        <f t="shared" si="27"/>
        <v>#N/A</v>
      </c>
      <c r="M94">
        <v>38</v>
      </c>
      <c r="N94">
        <f>2*PI()*P94/$B$6</f>
        <v>4.5127225273342347E-3</v>
      </c>
      <c r="P94" s="8">
        <f>1000*10^((M94-272)/160)</f>
        <v>34.474660657314928</v>
      </c>
      <c r="Q94">
        <f t="shared" si="19"/>
        <v>-1.1542999774643613E-12</v>
      </c>
      <c r="R94">
        <f t="shared" si="20"/>
        <v>-9.7978210614085931E-2</v>
      </c>
      <c r="S94" t="str">
        <f t="shared" si="21"/>
        <v>0,999989817684976+0,00451270721066971i</v>
      </c>
      <c r="T94" t="str">
        <f t="shared" si="28"/>
        <v>0,999989817684975-0,00451270721066971i</v>
      </c>
      <c r="U94" t="str">
        <f t="shared" si="29"/>
        <v>0,999959270947261-0,00902532252172654i</v>
      </c>
      <c r="V94" t="str">
        <f t="shared" si="30"/>
        <v>2,75718256281791-0,0124424843256562i</v>
      </c>
      <c r="W94" t="str">
        <f t="shared" si="31"/>
        <v>2,75719219356992-0,0100850305620759i</v>
      </c>
      <c r="X94" t="str">
        <f t="shared" si="32"/>
        <v>0,999998537877769-0,0017100415369977i</v>
      </c>
      <c r="Y94">
        <f t="shared" si="22"/>
        <v>0.99999999999986711</v>
      </c>
      <c r="Z94">
        <f t="shared" si="33"/>
        <v>-1.7100423704282546E-3</v>
      </c>
      <c r="AC94">
        <f t="shared" ca="1" si="23"/>
        <v>0.33989296072911224</v>
      </c>
      <c r="AD94">
        <f ca="1">$AB$3*AC94+$AB$2*AD93</f>
        <v>-3.3519371136577756E-3</v>
      </c>
      <c r="AE94">
        <f t="shared" ca="1" si="24"/>
        <v>0</v>
      </c>
    </row>
    <row r="95" spans="6:31" x14ac:dyDescent="0.2">
      <c r="F95">
        <v>-3.1875</v>
      </c>
      <c r="H95">
        <f t="shared" si="25"/>
        <v>0</v>
      </c>
      <c r="I95">
        <f t="shared" si="25"/>
        <v>0</v>
      </c>
      <c r="J95" t="e">
        <f t="shared" ca="1" si="18"/>
        <v>#N/A</v>
      </c>
      <c r="K95">
        <f t="shared" ca="1" si="26"/>
        <v>0</v>
      </c>
      <c r="L95" t="e">
        <f t="shared" si="27"/>
        <v>#N/A</v>
      </c>
      <c r="M95">
        <v>39</v>
      </c>
      <c r="N95">
        <f>2*PI()*P95/$B$6</f>
        <v>4.5781353793244179E-3</v>
      </c>
      <c r="P95" s="8">
        <f>1000*10^((M95-272)/160)</f>
        <v>34.974378036641781</v>
      </c>
      <c r="Q95">
        <f t="shared" si="19"/>
        <v>-1.258447343852131E-12</v>
      </c>
      <c r="R95">
        <f t="shared" si="20"/>
        <v>-9.939843044248392E-2</v>
      </c>
      <c r="S95" t="str">
        <f t="shared" si="21"/>
        <v>0,999989520356528+0,0045781193869044i</v>
      </c>
      <c r="T95" t="str">
        <f t="shared" si="28"/>
        <v>0,999989520356528-0,0045781193869044i</v>
      </c>
      <c r="U95" t="str">
        <f t="shared" si="29"/>
        <v>0,999958081645759-0,00915614281969091i</v>
      </c>
      <c r="V95" t="str">
        <f t="shared" si="30"/>
        <v>2,75718133312438-0,0126228375972253i</v>
      </c>
      <c r="W95" t="str">
        <f t="shared" si="31"/>
        <v>2,75719124509762-0,0102312128642355i</v>
      </c>
      <c r="X95" t="str">
        <f t="shared" si="32"/>
        <v>0,999998495182872-0,00173482901233508i</v>
      </c>
      <c r="Y95">
        <f t="shared" si="22"/>
        <v>0.99999999999985512</v>
      </c>
      <c r="Z95">
        <f t="shared" si="33"/>
        <v>-1.7348298825359085E-3</v>
      </c>
      <c r="AC95">
        <f t="shared" ca="1" si="23"/>
        <v>-9.9803505716258789E-2</v>
      </c>
      <c r="AD95">
        <f ca="1">$AB$3*AC95+$AB$2*AD94</f>
        <v>-3.382233508170236E-3</v>
      </c>
      <c r="AE95">
        <f t="shared" ca="1" si="24"/>
        <v>0</v>
      </c>
    </row>
    <row r="96" spans="6:31" x14ac:dyDescent="0.2">
      <c r="F96">
        <v>-3.166666666666667</v>
      </c>
      <c r="H96">
        <f t="shared" si="25"/>
        <v>0</v>
      </c>
      <c r="I96">
        <f t="shared" si="25"/>
        <v>0</v>
      </c>
      <c r="J96" t="e">
        <f t="shared" ca="1" si="18"/>
        <v>#N/A</v>
      </c>
      <c r="K96">
        <f t="shared" ca="1" si="26"/>
        <v>0</v>
      </c>
      <c r="L96" t="e">
        <f t="shared" si="27"/>
        <v>#N/A</v>
      </c>
      <c r="M96">
        <v>40</v>
      </c>
      <c r="N96">
        <f>2*PI()*P96/$B$6</f>
        <v>4.6444964042145669E-3</v>
      </c>
      <c r="P96" s="8">
        <f>1000*10^((M96-272)/160)</f>
        <v>35.481338923357534</v>
      </c>
      <c r="Q96">
        <f t="shared" si="19"/>
        <v>-1.3413795059757258E-12</v>
      </c>
      <c r="R96">
        <f t="shared" si="20"/>
        <v>-0.10083923688571596</v>
      </c>
      <c r="S96" t="str">
        <f t="shared" si="21"/>
        <v>0,999989214345964+0,00464447970622543i</v>
      </c>
      <c r="T96" t="str">
        <f t="shared" si="28"/>
        <v>0,999989214345964-0,00464447970622543i</v>
      </c>
      <c r="U96" t="str">
        <f t="shared" si="29"/>
        <v>0,999956857616517-0,00928885922494828i</v>
      </c>
      <c r="V96" t="str">
        <f t="shared" si="30"/>
        <v>2,75718006752353-0,0128058049890046i</v>
      </c>
      <c r="W96" t="str">
        <f t="shared" si="31"/>
        <v>2,7571902689297-0,0103795140071803i</v>
      </c>
      <c r="X96" t="str">
        <f t="shared" si="32"/>
        <v>0,999998451241255-0,00175997579026088i</v>
      </c>
      <c r="Y96">
        <f t="shared" si="22"/>
        <v>0.99999999999984557</v>
      </c>
      <c r="Z96">
        <f t="shared" si="33"/>
        <v>-1.7599766988542563E-3</v>
      </c>
      <c r="AC96">
        <f t="shared" ca="1" si="23"/>
        <v>1.0509241539437171</v>
      </c>
      <c r="AD96">
        <f ca="1">$AB$3*AC96+$AB$2*AD95</f>
        <v>-3.0510654129902066E-3</v>
      </c>
      <c r="AE96">
        <f t="shared" ca="1" si="24"/>
        <v>0</v>
      </c>
    </row>
    <row r="97" spans="6:31" x14ac:dyDescent="0.2">
      <c r="F97">
        <v>-3.145833333333333</v>
      </c>
      <c r="H97">
        <f t="shared" si="25"/>
        <v>0</v>
      </c>
      <c r="I97">
        <f t="shared" si="25"/>
        <v>0</v>
      </c>
      <c r="J97" t="e">
        <f t="shared" ca="1" si="18"/>
        <v>#N/A</v>
      </c>
      <c r="K97">
        <f t="shared" ca="1" si="26"/>
        <v>0</v>
      </c>
      <c r="L97" t="e">
        <f t="shared" si="27"/>
        <v>#N/A</v>
      </c>
      <c r="M97">
        <v>41</v>
      </c>
      <c r="N97">
        <f>2*PI()*P97/$B$6</f>
        <v>4.7118193459681542E-3</v>
      </c>
      <c r="P97" s="8">
        <f>1000*10^((M97-272)/160)</f>
        <v>35.995648313608946</v>
      </c>
      <c r="Q97">
        <f t="shared" si="19"/>
        <v>-1.3963461715692721E-12</v>
      </c>
      <c r="R97">
        <f t="shared" si="20"/>
        <v>-0.10230092836132447</v>
      </c>
      <c r="S97" t="str">
        <f t="shared" si="21"/>
        <v>0,999988899399763+0,00471180191128094i</v>
      </c>
      <c r="T97" t="str">
        <f t="shared" si="28"/>
        <v>0,999988899399763-0,00471180191128094i</v>
      </c>
      <c r="U97" t="str">
        <f t="shared" si="29"/>
        <v>0,999955597845497-0,00942349921490305i</v>
      </c>
      <c r="V97" t="str">
        <f t="shared" si="30"/>
        <v>2,75717876496688-0,0129914243871228i</v>
      </c>
      <c r="W97" t="str">
        <f t="shared" si="31"/>
        <v>2,75718926425745-0,0105299646994439i</v>
      </c>
      <c r="X97" t="str">
        <f t="shared" si="32"/>
        <v>0,999998406016514-0,00178548707907219i</v>
      </c>
      <c r="Y97">
        <f t="shared" si="22"/>
        <v>0.99999999999983924</v>
      </c>
      <c r="Z97">
        <f t="shared" si="33"/>
        <v>-1.7854880277519592E-3</v>
      </c>
      <c r="AC97">
        <f t="shared" ca="1" si="23"/>
        <v>-1.4463060560646404</v>
      </c>
      <c r="AD97">
        <f ca="1">$AB$3*AC97+$AB$2*AD96</f>
        <v>-3.5044061228652001E-3</v>
      </c>
      <c r="AE97">
        <f t="shared" ca="1" si="24"/>
        <v>0</v>
      </c>
    </row>
    <row r="98" spans="6:31" x14ac:dyDescent="0.2">
      <c r="F98">
        <v>-3.125</v>
      </c>
      <c r="H98">
        <f t="shared" si="25"/>
        <v>0</v>
      </c>
      <c r="I98">
        <f t="shared" si="25"/>
        <v>0</v>
      </c>
      <c r="J98" t="e">
        <f t="shared" ca="1" si="18"/>
        <v>#N/A</v>
      </c>
      <c r="K98">
        <f t="shared" ca="1" si="26"/>
        <v>0</v>
      </c>
      <c r="L98" t="e">
        <f t="shared" si="27"/>
        <v>#N/A</v>
      </c>
      <c r="M98">
        <v>42</v>
      </c>
      <c r="N98">
        <f>2*PI()*P98/$B$6</f>
        <v>4.7801181477702577E-3</v>
      </c>
      <c r="P98" s="8">
        <f>1000*10^((M98-272)/160)</f>
        <v>36.517412725483759</v>
      </c>
      <c r="Q98">
        <f t="shared" si="19"/>
        <v>-1.4773496787597614E-12</v>
      </c>
      <c r="R98">
        <f t="shared" si="20"/>
        <v>-0.10378380761293489</v>
      </c>
      <c r="S98" t="str">
        <f t="shared" si="21"/>
        <v>0,999988575257001+0,00478009994388261i</v>
      </c>
      <c r="T98" t="str">
        <f t="shared" si="28"/>
        <v>0,999988575257001-0,00478009994388261i</v>
      </c>
      <c r="U98" t="str">
        <f t="shared" si="29"/>
        <v>0,999954301289053-0,00956009066493848i</v>
      </c>
      <c r="V98" t="str">
        <f t="shared" si="30"/>
        <v>2,75717742437531-0,0131797342266072i</v>
      </c>
      <c r="W98" t="str">
        <f t="shared" si="31"/>
        <v>2,75718823024855-0,0106825960944876i</v>
      </c>
      <c r="X98" t="str">
        <f t="shared" si="32"/>
        <v>0,999998359471174-0,00181136816256732i</v>
      </c>
      <c r="Y98">
        <f t="shared" si="22"/>
        <v>0.99999999999982991</v>
      </c>
      <c r="Z98">
        <f t="shared" si="33"/>
        <v>-1.8113691531020705E-3</v>
      </c>
      <c r="AC98">
        <f t="shared" ca="1" si="23"/>
        <v>8.6455505549852749E-2</v>
      </c>
      <c r="AD98">
        <f ca="1">$AB$3*AC98+$AB$2*AD97</f>
        <v>-3.4761488221926504E-3</v>
      </c>
      <c r="AE98">
        <f t="shared" ca="1" si="24"/>
        <v>0</v>
      </c>
    </row>
    <row r="99" spans="6:31" x14ac:dyDescent="0.2">
      <c r="F99">
        <v>-3.104166666666667</v>
      </c>
      <c r="H99">
        <f t="shared" si="25"/>
        <v>0</v>
      </c>
      <c r="I99">
        <f t="shared" si="25"/>
        <v>0</v>
      </c>
      <c r="J99" t="e">
        <f t="shared" ca="1" si="18"/>
        <v>#N/A</v>
      </c>
      <c r="K99">
        <f t="shared" ca="1" si="26"/>
        <v>0</v>
      </c>
      <c r="L99" t="e">
        <f t="shared" si="27"/>
        <v>#N/A</v>
      </c>
      <c r="M99">
        <v>43</v>
      </c>
      <c r="N99">
        <f>2*PI()*P99/$B$6</f>
        <v>4.8494069549153305E-3</v>
      </c>
      <c r="P99" s="8">
        <f>1000*10^((M99-272)/160)</f>
        <v>37.046740221071566</v>
      </c>
      <c r="Q99">
        <f t="shared" si="19"/>
        <v>-1.5352093267529687E-12</v>
      </c>
      <c r="R99">
        <f t="shared" si="20"/>
        <v>-0.10528818177295923</v>
      </c>
      <c r="S99" t="str">
        <f t="shared" si="21"/>
        <v>0,999988241649136+0,00484938794789094i</v>
      </c>
      <c r="T99" t="str">
        <f t="shared" si="28"/>
        <v>0,999988241649136-0,00484938794789094i</v>
      </c>
      <c r="U99" t="str">
        <f t="shared" si="29"/>
        <v>0,999952966873062-0,00969866185417195i</v>
      </c>
      <c r="V99" t="str">
        <f t="shared" si="30"/>
        <v>2,75717604463822-0,0133707734993283i</v>
      </c>
      <c r="W99" t="str">
        <f t="shared" si="31"/>
        <v>2,75718716604637-0,0108374397971413i</v>
      </c>
      <c r="X99" t="str">
        <f t="shared" si="32"/>
        <v>0,999998311566678-0,00183762440114008i</v>
      </c>
      <c r="Y99">
        <f t="shared" si="22"/>
        <v>0.99999999999982325</v>
      </c>
      <c r="Z99">
        <f t="shared" si="33"/>
        <v>-1.8376254353764194E-3</v>
      </c>
      <c r="AC99">
        <f t="shared" ca="1" si="23"/>
        <v>2.4365220441437803</v>
      </c>
      <c r="AD99">
        <f ca="1">$AB$3*AC99+$AB$2*AD98</f>
        <v>-2.7097211846249794E-3</v>
      </c>
      <c r="AE99">
        <f t="shared" ca="1" si="24"/>
        <v>0</v>
      </c>
    </row>
    <row r="100" spans="6:31" x14ac:dyDescent="0.2">
      <c r="F100">
        <v>-3.083333333333333</v>
      </c>
      <c r="H100">
        <f t="shared" si="25"/>
        <v>0</v>
      </c>
      <c r="I100">
        <f t="shared" si="25"/>
        <v>0</v>
      </c>
      <c r="J100" t="e">
        <f t="shared" ca="1" si="18"/>
        <v>#N/A</v>
      </c>
      <c r="K100">
        <f t="shared" ca="1" si="26"/>
        <v>0</v>
      </c>
      <c r="L100" t="e">
        <f t="shared" si="27"/>
        <v>#N/A</v>
      </c>
      <c r="M100">
        <v>44</v>
      </c>
      <c r="N100">
        <f>2*PI()*P100/$B$6</f>
        <v>4.919700117736802E-3</v>
      </c>
      <c r="P100" s="8">
        <f>1000*10^((M100-272)/160)</f>
        <v>37.583740428844393</v>
      </c>
      <c r="Q100">
        <f t="shared" si="19"/>
        <v>-1.6489999678062775E-12</v>
      </c>
      <c r="R100">
        <f t="shared" si="20"/>
        <v>-0.10681436242627705</v>
      </c>
      <c r="S100" t="str">
        <f t="shared" si="21"/>
        <v>0,999987898299784+0,00491968027214213i</v>
      </c>
      <c r="T100" t="str">
        <f t="shared" si="28"/>
        <v>0,999987898299785-0,00491968027214214i</v>
      </c>
      <c r="U100" t="str">
        <f t="shared" si="29"/>
        <v>0,999951593492041-0,00983924147129265i</v>
      </c>
      <c r="V100" t="str">
        <f t="shared" si="30"/>
        <v>2,75717462461256-0,0135645817620593i</v>
      </c>
      <c r="W100" t="str">
        <f t="shared" si="31"/>
        <v>2,75718607076928-0,0109945278701366i</v>
      </c>
      <c r="X100" t="str">
        <f t="shared" si="32"/>
        <v>0,999998262263328-0,00186426123289103i</v>
      </c>
      <c r="Y100">
        <f t="shared" si="22"/>
        <v>0.99999999999981015</v>
      </c>
      <c r="Z100">
        <f t="shared" si="33"/>
        <v>-1.8642623127570535E-3</v>
      </c>
      <c r="AC100">
        <f t="shared" ca="1" si="23"/>
        <v>0.47820772264419875</v>
      </c>
      <c r="AD100">
        <f ca="1">$AB$3*AC100+$AB$2*AD99</f>
        <v>-2.5586602447433947E-3</v>
      </c>
      <c r="AE100">
        <f t="shared" ca="1" si="24"/>
        <v>0</v>
      </c>
    </row>
    <row r="101" spans="6:31" x14ac:dyDescent="0.2">
      <c r="F101">
        <v>-3.0625</v>
      </c>
      <c r="H101">
        <f t="shared" si="25"/>
        <v>0</v>
      </c>
      <c r="I101">
        <f t="shared" si="25"/>
        <v>0</v>
      </c>
      <c r="J101" t="e">
        <f t="shared" ca="1" si="18"/>
        <v>#N/A</v>
      </c>
      <c r="K101">
        <f t="shared" ca="1" si="26"/>
        <v>0</v>
      </c>
      <c r="L101" t="e">
        <f t="shared" si="27"/>
        <v>#N/A</v>
      </c>
      <c r="M101">
        <v>45</v>
      </c>
      <c r="N101">
        <f>2*PI()*P101/$B$6</f>
        <v>4.9910121945791839E-3</v>
      </c>
      <c r="P101" s="8">
        <f>1000*10^((M101-272)/160)</f>
        <v>38.128524566361875</v>
      </c>
      <c r="Q101">
        <f t="shared" si="19"/>
        <v>-1.779184175790997E-12</v>
      </c>
      <c r="R101">
        <f t="shared" si="20"/>
        <v>-0.10836266567475809</v>
      </c>
      <c r="S101" t="str">
        <f t="shared" si="21"/>
        <v>0,999987544924492+0,0049909914734174i</v>
      </c>
      <c r="T101" t="str">
        <f t="shared" si="28"/>
        <v>0,999987544924491-0,00499099147341739i</v>
      </c>
      <c r="U101" t="str">
        <f t="shared" si="29"/>
        <v>0,999950180008224-0,00998185862048346i</v>
      </c>
      <c r="V101" t="str">
        <f t="shared" si="30"/>
        <v>2,7571731631219-0,0137611991446511i</v>
      </c>
      <c r="W101" t="str">
        <f t="shared" si="31"/>
        <v>2,75718494350988-0,0111538928407349i</v>
      </c>
      <c r="X101" t="str">
        <f t="shared" si="32"/>
        <v>0,999998211520281-0,00189128417475351i</v>
      </c>
      <c r="Y101">
        <f t="shared" si="22"/>
        <v>0.99999999999979516</v>
      </c>
      <c r="Z101">
        <f t="shared" si="33"/>
        <v>-1.8912853022623715E-3</v>
      </c>
      <c r="AC101">
        <f t="shared" ca="1" si="23"/>
        <v>0.70283969669852964</v>
      </c>
      <c r="AD101">
        <f ca="1">$AB$3*AC101+$AB$2*AD100</f>
        <v>-2.3370876231674047E-3</v>
      </c>
      <c r="AE101">
        <f t="shared" ca="1" si="24"/>
        <v>0</v>
      </c>
    </row>
    <row r="102" spans="6:31" x14ac:dyDescent="0.2">
      <c r="F102">
        <v>-3.041666666666667</v>
      </c>
      <c r="H102">
        <f t="shared" si="25"/>
        <v>0</v>
      </c>
      <c r="I102">
        <f t="shared" si="25"/>
        <v>0</v>
      </c>
      <c r="J102" t="e">
        <f t="shared" ca="1" si="18"/>
        <v>#N/A</v>
      </c>
      <c r="K102">
        <f t="shared" ca="1" si="26"/>
        <v>0</v>
      </c>
      <c r="L102" t="e">
        <f t="shared" si="27"/>
        <v>#N/A</v>
      </c>
      <c r="M102">
        <v>46</v>
      </c>
      <c r="N102">
        <f>2*PI()*P102/$B$6</f>
        <v>5.063357954813206E-3</v>
      </c>
      <c r="P102" s="8">
        <f>1000*10^((M102-272)/160)</f>
        <v>38.68120546330519</v>
      </c>
      <c r="Q102">
        <f t="shared" si="19"/>
        <v>-1.8167929469865829E-12</v>
      </c>
      <c r="R102">
        <f t="shared" si="20"/>
        <v>-0.10993341220276712</v>
      </c>
      <c r="S102" t="str">
        <f t="shared" si="21"/>
        <v>0,999987181230498+0,00506333631945521i</v>
      </c>
      <c r="T102" t="str">
        <f t="shared" si="28"/>
        <v>0,999987181230497-0,00506333631945521i</v>
      </c>
      <c r="U102" t="str">
        <f t="shared" si="29"/>
        <v>0,999948725250631-0,010126542827428i</v>
      </c>
      <c r="V102" t="str">
        <f t="shared" si="30"/>
        <v>2,75717165895549-0,0139606663583261i</v>
      </c>
      <c r="W102" t="str">
        <f t="shared" si="31"/>
        <v>2,75718378333429-0,011315567707451i</v>
      </c>
      <c r="X102" t="str">
        <f t="shared" si="32"/>
        <v>0,999998159295509-0,00191869882363675i</v>
      </c>
      <c r="Y102">
        <f t="shared" si="22"/>
        <v>0.99999999999979083</v>
      </c>
      <c r="Z102">
        <f t="shared" si="33"/>
        <v>-1.9187000008903982E-3</v>
      </c>
      <c r="AC102">
        <f t="shared" ca="1" si="23"/>
        <v>-1.164069486800827</v>
      </c>
      <c r="AD102">
        <f ca="1">$AB$3*AC102+$AB$2*AD101</f>
        <v>-2.7019992943130454E-3</v>
      </c>
      <c r="AE102">
        <f t="shared" ca="1" si="24"/>
        <v>0</v>
      </c>
    </row>
    <row r="103" spans="6:31" x14ac:dyDescent="0.2">
      <c r="F103">
        <v>-3.020833333333333</v>
      </c>
      <c r="H103">
        <f t="shared" si="25"/>
        <v>0</v>
      </c>
      <c r="I103">
        <f t="shared" si="25"/>
        <v>0</v>
      </c>
      <c r="J103" t="e">
        <f t="shared" ca="1" si="18"/>
        <v>#N/A</v>
      </c>
      <c r="K103">
        <f t="shared" ca="1" si="26"/>
        <v>0</v>
      </c>
      <c r="L103" t="e">
        <f t="shared" si="27"/>
        <v>#N/A</v>
      </c>
      <c r="M103">
        <v>47</v>
      </c>
      <c r="N103">
        <f>2*PI()*P103/$B$6</f>
        <v>5.136752381894716E-3</v>
      </c>
      <c r="P103" s="8">
        <f>1000*10^((M103-272)/160)</f>
        <v>39.241897584845347</v>
      </c>
      <c r="Q103">
        <f t="shared" si="19"/>
        <v>-1.9219046408409138E-12</v>
      </c>
      <c r="R103">
        <f t="shared" si="20"/>
        <v>-0.11152692734363172</v>
      </c>
      <c r="S103" t="str">
        <f t="shared" si="21"/>
        <v>0,999986806916493+0,00513672979200714i</v>
      </c>
      <c r="T103" t="str">
        <f t="shared" si="28"/>
        <v>0,999986806916493-0,00513672979200714i</v>
      </c>
      <c r="U103" t="str">
        <f t="shared" si="29"/>
        <v>0,999947228014088-0,0102733240454041i</v>
      </c>
      <c r="V103" t="str">
        <f t="shared" si="30"/>
        <v>2,75717011086721-0,0141630247040909i</v>
      </c>
      <c r="W103" t="str">
        <f t="shared" si="31"/>
        <v>2,75718258928139-0,0114795859468732i</v>
      </c>
      <c r="X103" t="str">
        <f t="shared" si="32"/>
        <v>0,999998105545725-0,00194651085758571i</v>
      </c>
      <c r="Y103">
        <f t="shared" si="22"/>
        <v>0.99999999999977873</v>
      </c>
      <c r="Z103">
        <f t="shared" si="33"/>
        <v>-1.9465120867788669E-3</v>
      </c>
      <c r="AC103">
        <f t="shared" ca="1" si="23"/>
        <v>-0.35578015106355881</v>
      </c>
      <c r="AD103">
        <f ca="1">$AB$3*AC103+$AB$2*AD102</f>
        <v>-2.8129046443732928E-3</v>
      </c>
      <c r="AE103">
        <f t="shared" ca="1" si="24"/>
        <v>0</v>
      </c>
    </row>
    <row r="104" spans="6:31" x14ac:dyDescent="0.2">
      <c r="F104">
        <v>-3</v>
      </c>
      <c r="H104">
        <f t="shared" si="25"/>
        <v>0</v>
      </c>
      <c r="I104">
        <f t="shared" si="25"/>
        <v>0</v>
      </c>
      <c r="J104" t="e">
        <f t="shared" ca="1" si="18"/>
        <v>#N/A</v>
      </c>
      <c r="K104">
        <f t="shared" ca="1" si="26"/>
        <v>0</v>
      </c>
      <c r="L104" t="e">
        <f t="shared" si="27"/>
        <v>#N/A</v>
      </c>
      <c r="M104">
        <v>48</v>
      </c>
      <c r="N104">
        <f>2*PI()*P104/$B$6</f>
        <v>5.2112106764678574E-3</v>
      </c>
      <c r="P104" s="8">
        <f>1000*10^((M104-272)/160)</f>
        <v>39.810717055349727</v>
      </c>
      <c r="Q104">
        <f t="shared" si="19"/>
        <v>-2.0655894333573866E-12</v>
      </c>
      <c r="R104">
        <f t="shared" si="20"/>
        <v>-0.11314354114703036</v>
      </c>
      <c r="S104" t="str">
        <f t="shared" si="21"/>
        <v>0,999986421672371+0,00521118708993787i</v>
      </c>
      <c r="T104" t="str">
        <f t="shared" si="28"/>
        <v>0,999986421672372-0,00521118708993787i</v>
      </c>
      <c r="U104" t="str">
        <f t="shared" si="29"/>
        <v>0,999945687058228-0,0104222326614645i</v>
      </c>
      <c r="V104" t="str">
        <f t="shared" si="30"/>
        <v>2,75716851757453-0,0143683160812708i</v>
      </c>
      <c r="W104" t="str">
        <f t="shared" si="31"/>
        <v>2,75718136036195-0,0116459815205826i</v>
      </c>
      <c r="X104" t="str">
        <f t="shared" si="32"/>
        <v>0,999998050226401-0,00197472603695715i</v>
      </c>
      <c r="Y104">
        <f t="shared" si="22"/>
        <v>0.99999999999976219</v>
      </c>
      <c r="Z104">
        <f t="shared" si="33"/>
        <v>-1.9747273203813615E-3</v>
      </c>
      <c r="AC104">
        <f t="shared" ca="1" si="23"/>
        <v>0.36468775792811992</v>
      </c>
      <c r="AD104">
        <f ca="1">$AB$3*AC104+$AB$2*AD103</f>
        <v>-2.6974690405962213E-3</v>
      </c>
      <c r="AE104">
        <f t="shared" ca="1" si="24"/>
        <v>0</v>
      </c>
    </row>
    <row r="105" spans="6:31" x14ac:dyDescent="0.2">
      <c r="F105">
        <v>-2.9791666666666665</v>
      </c>
      <c r="H105">
        <f t="shared" si="25"/>
        <v>0</v>
      </c>
      <c r="I105">
        <f t="shared" si="25"/>
        <v>0</v>
      </c>
      <c r="J105" t="e">
        <f t="shared" ca="1" si="18"/>
        <v>#N/A</v>
      </c>
      <c r="K105">
        <f t="shared" ca="1" si="26"/>
        <v>0</v>
      </c>
      <c r="L105" t="e">
        <f t="shared" si="27"/>
        <v>#N/A</v>
      </c>
      <c r="M105">
        <v>49</v>
      </c>
      <c r="N105">
        <f>2*PI()*P105/$B$6</f>
        <v>5.2867482595132763E-3</v>
      </c>
      <c r="P105" s="8">
        <f>1000*10^((M105-272)/160)</f>
        <v>40.387781682432589</v>
      </c>
      <c r="Q105">
        <f t="shared" si="19"/>
        <v>-2.2189175005393971E-12</v>
      </c>
      <c r="R105">
        <f t="shared" si="20"/>
        <v>-0.11478358844740118</v>
      </c>
      <c r="S105" t="str">
        <f t="shared" si="21"/>
        <v>0,99998602517897+0,00528672363237008i</v>
      </c>
      <c r="T105" t="str">
        <f t="shared" si="28"/>
        <v>0,999986025178969-0,00528672363237008i</v>
      </c>
      <c r="U105" t="str">
        <f t="shared" si="29"/>
        <v>0,999944101106469-0,010573299502707i</v>
      </c>
      <c r="V105" t="str">
        <f t="shared" si="30"/>
        <v>2,75716687775749-0,0145765829961672i</v>
      </c>
      <c r="W105" t="str">
        <f t="shared" si="31"/>
        <v>2,75718009555786-0,0118147888821714i</v>
      </c>
      <c r="X105" t="str">
        <f t="shared" si="32"/>
        <v>0,999997993291708-0,00200335020561337i</v>
      </c>
      <c r="Y105">
        <f t="shared" si="22"/>
        <v>0.99999999999974454</v>
      </c>
      <c r="Z105">
        <f t="shared" si="33"/>
        <v>-2.0033515456612766E-3</v>
      </c>
      <c r="AC105">
        <f t="shared" ca="1" si="23"/>
        <v>-1.309372508035582</v>
      </c>
      <c r="AD105">
        <f ca="1">$AB$3*AC105+$AB$2*AD104</f>
        <v>-3.1079086327617461E-3</v>
      </c>
      <c r="AE105">
        <f t="shared" ca="1" si="24"/>
        <v>0</v>
      </c>
    </row>
    <row r="106" spans="6:31" x14ac:dyDescent="0.2">
      <c r="F106">
        <v>-2.9583333333333335</v>
      </c>
      <c r="H106">
        <f t="shared" si="25"/>
        <v>0</v>
      </c>
      <c r="I106">
        <f t="shared" si="25"/>
        <v>0</v>
      </c>
      <c r="J106" t="e">
        <f t="shared" ca="1" si="18"/>
        <v>#N/A</v>
      </c>
      <c r="K106">
        <f t="shared" ca="1" si="26"/>
        <v>0</v>
      </c>
      <c r="L106" t="e">
        <f t="shared" si="27"/>
        <v>#N/A</v>
      </c>
      <c r="M106">
        <v>50</v>
      </c>
      <c r="N106">
        <f>2*PI()*P106/$B$6</f>
        <v>5.3633807755419519E-3</v>
      </c>
      <c r="P106" s="8">
        <f>1000*10^((M106-272)/160)</f>
        <v>40.97321098135415</v>
      </c>
      <c r="Q106">
        <f t="shared" si="19"/>
        <v>-2.247847324536003E-12</v>
      </c>
      <c r="R106">
        <f t="shared" si="20"/>
        <v>-0.11644740893331207</v>
      </c>
      <c r="S106" t="str">
        <f t="shared" si="21"/>
        <v>0,999985617107806+0,0053633550618748i</v>
      </c>
      <c r="T106" t="str">
        <f t="shared" si="28"/>
        <v>0,999985617107807-0,0053633550618748i</v>
      </c>
      <c r="U106" t="str">
        <f t="shared" si="29"/>
        <v>0,999942468844961-0,0107265558426343i</v>
      </c>
      <c r="V106" t="str">
        <f t="shared" si="30"/>
        <v>2,75716519005764-0,01478786857084i</v>
      </c>
      <c r="W106" t="str">
        <f t="shared" si="31"/>
        <v>2,75717879382132-0,0119860429843633i</v>
      </c>
      <c r="X106" t="str">
        <f t="shared" si="32"/>
        <v>0,999997934694491-0,00203238929213278i</v>
      </c>
      <c r="Y106">
        <f t="shared" si="22"/>
        <v>0.99999999999974121</v>
      </c>
      <c r="Z106">
        <f t="shared" si="33"/>
        <v>-2.0323906913025536E-3</v>
      </c>
      <c r="AC106">
        <f t="shared" ca="1" si="23"/>
        <v>-0.27103699356275029</v>
      </c>
      <c r="AD106">
        <f ca="1">$AB$3*AC106+$AB$2*AD105</f>
        <v>-3.1920678162359541E-3</v>
      </c>
      <c r="AE106">
        <f t="shared" ca="1" si="24"/>
        <v>0</v>
      </c>
    </row>
    <row r="107" spans="6:31" x14ac:dyDescent="0.2">
      <c r="F107">
        <v>-2.9375</v>
      </c>
      <c r="H107">
        <f t="shared" si="25"/>
        <v>0</v>
      </c>
      <c r="I107">
        <f t="shared" si="25"/>
        <v>0</v>
      </c>
      <c r="J107" t="e">
        <f t="shared" ca="1" si="18"/>
        <v>#N/A</v>
      </c>
      <c r="K107">
        <f t="shared" ca="1" si="26"/>
        <v>0</v>
      </c>
      <c r="L107" t="e">
        <f t="shared" si="27"/>
        <v>#N/A</v>
      </c>
      <c r="M107">
        <v>51</v>
      </c>
      <c r="N107">
        <f>2*PI()*P107/$B$6</f>
        <v>5.4411240958352897E-3</v>
      </c>
      <c r="P107" s="8">
        <f>1000*10^((M107-272)/160)</f>
        <v>41.567126199773085</v>
      </c>
      <c r="Q107">
        <f t="shared" si="19"/>
        <v>-2.4513204199788016E-12</v>
      </c>
      <c r="R107">
        <f t="shared" si="20"/>
        <v>-0.11813534721786526</v>
      </c>
      <c r="S107" t="str">
        <f t="shared" si="21"/>
        <v>0,999985197120808+0,00544109724770791i</v>
      </c>
      <c r="T107" t="str">
        <f t="shared" si="28"/>
        <v>0,999985197120808-0,00544109724770791i</v>
      </c>
      <c r="U107" t="str">
        <f t="shared" si="29"/>
        <v>0,999940788921482-0,0108820334076054i</v>
      </c>
      <c r="V107" t="str">
        <f t="shared" si="30"/>
        <v>2,75716345307676-0,015002216552016i</v>
      </c>
      <c r="W107" t="str">
        <f t="shared" si="31"/>
        <v>2,75717745407391-0,0121597792862359i</v>
      </c>
      <c r="X107" t="str">
        <f t="shared" si="32"/>
        <v>0,999997874386168-0,00206184931103837i</v>
      </c>
      <c r="Y107">
        <f t="shared" si="22"/>
        <v>0.99999999999971778</v>
      </c>
      <c r="Z107">
        <f t="shared" si="33"/>
        <v>-2.0618507719384715E-3</v>
      </c>
      <c r="AC107">
        <f t="shared" ca="1" si="23"/>
        <v>0.10990830819015922</v>
      </c>
      <c r="AD107">
        <f ca="1">$AB$3*AC107+$AB$2*AD106</f>
        <v>-3.1565418661592339E-3</v>
      </c>
      <c r="AE107">
        <f t="shared" ca="1" si="24"/>
        <v>0</v>
      </c>
    </row>
    <row r="108" spans="6:31" x14ac:dyDescent="0.2">
      <c r="F108">
        <v>-2.9166666666666665</v>
      </c>
      <c r="H108">
        <f t="shared" si="25"/>
        <v>0</v>
      </c>
      <c r="I108">
        <f t="shared" si="25"/>
        <v>0</v>
      </c>
      <c r="J108" t="e">
        <f t="shared" ca="1" si="18"/>
        <v>#N/A</v>
      </c>
      <c r="K108">
        <f t="shared" ca="1" si="26"/>
        <v>0</v>
      </c>
      <c r="L108" t="e">
        <f t="shared" si="27"/>
        <v>#N/A</v>
      </c>
      <c r="M108">
        <v>52</v>
      </c>
      <c r="N108">
        <f>2*PI()*P108/$B$6</f>
        <v>5.5199943217322366E-3</v>
      </c>
      <c r="P108" s="8">
        <f>1000*10^((M108-272)/160)</f>
        <v>42.169650342858219</v>
      </c>
      <c r="Q108">
        <f t="shared" si="19"/>
        <v>-2.5950052124952832E-12</v>
      </c>
      <c r="R108">
        <f t="shared" si="20"/>
        <v>-0.11984775291008502</v>
      </c>
      <c r="S108" t="str">
        <f t="shared" si="21"/>
        <v>0,999984764870029+0,00551996628909345i</v>
      </c>
      <c r="T108" t="str">
        <f t="shared" si="28"/>
        <v>0,999984764870029-0,00551996628909345i</v>
      </c>
      <c r="U108" t="str">
        <f t="shared" si="29"/>
        <v>0,999939059944335-0,0110397643833792i</v>
      </c>
      <c r="V108" t="str">
        <f t="shared" si="30"/>
        <v>2,75716166537589-0,0152196713201263i</v>
      </c>
      <c r="W108" t="str">
        <f t="shared" si="31"/>
        <v>2,75717607520571-0,0123360337605473i</v>
      </c>
      <c r="X108" t="str">
        <f t="shared" si="32"/>
        <v>0,9999978123168-0,00209173636404368i</v>
      </c>
      <c r="Y108">
        <f t="shared" si="22"/>
        <v>0.99999999999970124</v>
      </c>
      <c r="Z108">
        <f t="shared" si="33"/>
        <v>-2.0917378893975992E-3</v>
      </c>
      <c r="AC108">
        <f t="shared" ca="1" si="23"/>
        <v>0.30272678742184694</v>
      </c>
      <c r="AD108">
        <f ca="1">$AB$3*AC108+$AB$2*AD107</f>
        <v>-3.0604608780202356E-3</v>
      </c>
      <c r="AE108">
        <f t="shared" ca="1" si="24"/>
        <v>0</v>
      </c>
    </row>
    <row r="109" spans="6:31" x14ac:dyDescent="0.2">
      <c r="F109">
        <v>-2.8958333333333335</v>
      </c>
      <c r="H109">
        <f t="shared" si="25"/>
        <v>0</v>
      </c>
      <c r="I109">
        <f t="shared" si="25"/>
        <v>0</v>
      </c>
      <c r="J109" t="e">
        <f t="shared" ca="1" si="18"/>
        <v>#N/A</v>
      </c>
      <c r="K109">
        <f t="shared" ca="1" si="26"/>
        <v>0</v>
      </c>
      <c r="L109" t="e">
        <f t="shared" si="27"/>
        <v>#N/A</v>
      </c>
      <c r="M109">
        <v>53</v>
      </c>
      <c r="N109">
        <f>2*PI()*P109/$B$6</f>
        <v>5.6000077879639881E-3</v>
      </c>
      <c r="P109" s="8">
        <f>1000*10^((M109-272)/160)</f>
        <v>42.780908198763797</v>
      </c>
      <c r="Q109">
        <f t="shared" si="19"/>
        <v>-2.7155461458144813E-12</v>
      </c>
      <c r="R109">
        <f t="shared" si="20"/>
        <v>-0.121584980687394</v>
      </c>
      <c r="S109" t="str">
        <f t="shared" si="21"/>
        <v>0,999984319997365+0,00559997851855443i</v>
      </c>
      <c r="T109" t="str">
        <f t="shared" si="28"/>
        <v>0,999984319997364-0,00559997851855443i</v>
      </c>
      <c r="U109" t="str">
        <f t="shared" si="29"/>
        <v>0,999937280481183-0,011199781421753i</v>
      </c>
      <c r="V109" t="str">
        <f t="shared" si="30"/>
        <v>2,75715982547402-0,0154402778984739i</v>
      </c>
      <c r="W109" t="str">
        <f t="shared" si="31"/>
        <v>2,75717465607441-0,0125148429011688i</v>
      </c>
      <c r="X109" t="str">
        <f t="shared" si="32"/>
        <v>0,999997748434958-0,00212205664131735i</v>
      </c>
      <c r="Y109">
        <f t="shared" si="22"/>
        <v>0.99999999999968736</v>
      </c>
      <c r="Z109">
        <f t="shared" si="33"/>
        <v>-2.1220582339687437E-3</v>
      </c>
      <c r="AC109">
        <f t="shared" ca="1" si="23"/>
        <v>0.12296853625296118</v>
      </c>
      <c r="AD109">
        <f ca="1">$AB$3*AC109+$AB$2*AD108</f>
        <v>-3.0208739197943742E-3</v>
      </c>
      <c r="AE109">
        <f t="shared" ca="1" si="24"/>
        <v>0</v>
      </c>
    </row>
    <row r="110" spans="6:31" x14ac:dyDescent="0.2">
      <c r="F110">
        <v>-2.875</v>
      </c>
      <c r="H110">
        <f t="shared" si="25"/>
        <v>0</v>
      </c>
      <c r="I110">
        <f t="shared" si="25"/>
        <v>0</v>
      </c>
      <c r="J110" t="e">
        <f t="shared" ca="1" si="18"/>
        <v>#N/A</v>
      </c>
      <c r="K110">
        <f t="shared" ca="1" si="26"/>
        <v>0</v>
      </c>
      <c r="L110" t="e">
        <f t="shared" si="27"/>
        <v>#N/A</v>
      </c>
      <c r="M110">
        <v>54</v>
      </c>
      <c r="N110">
        <f>2*PI()*P110/$B$6</f>
        <v>5.6811810660370669E-3</v>
      </c>
      <c r="P110" s="8">
        <f>1000*10^((M110-272)/160)</f>
        <v>43.401026364474369</v>
      </c>
      <c r="Q110">
        <f t="shared" si="19"/>
        <v>-2.9527707025866674E-12</v>
      </c>
      <c r="R110">
        <f t="shared" si="20"/>
        <v>-0.12334739036909213</v>
      </c>
      <c r="S110" t="str">
        <f t="shared" si="21"/>
        <v>0,999983862134253+0,00568115050529174i</v>
      </c>
      <c r="T110" t="str">
        <f t="shared" si="28"/>
        <v>0,999983862134252-0,00568115050529174i</v>
      </c>
      <c r="U110" t="str">
        <f t="shared" si="29"/>
        <v>0,999935449057872-0,0113621176472952i</v>
      </c>
      <c r="V110" t="str">
        <f t="shared" si="30"/>
        <v>2,75715793184689-0,0156640819625329i</v>
      </c>
      <c r="W110" t="str">
        <f t="shared" si="31"/>
        <v>2,75717319550435-0,0126962437306244i</v>
      </c>
      <c r="X110" t="str">
        <f t="shared" si="32"/>
        <v>0,9999976826877-0,00215281642276538i</v>
      </c>
      <c r="Y110">
        <f t="shared" si="22"/>
        <v>0.99999999999966005</v>
      </c>
      <c r="Z110">
        <f t="shared" si="33"/>
        <v>-2.1528180856834013E-3</v>
      </c>
      <c r="AC110">
        <f t="shared" ca="1" si="23"/>
        <v>-0.19053540284217477</v>
      </c>
      <c r="AD110">
        <f ca="1">$AB$3*AC110+$AB$2*AD109</f>
        <v>-3.0797740935018386E-3</v>
      </c>
      <c r="AE110">
        <f t="shared" ca="1" si="24"/>
        <v>0</v>
      </c>
    </row>
    <row r="111" spans="6:31" x14ac:dyDescent="0.2">
      <c r="F111">
        <v>-2.8541666666666665</v>
      </c>
      <c r="H111">
        <f t="shared" si="25"/>
        <v>0</v>
      </c>
      <c r="I111">
        <f t="shared" si="25"/>
        <v>0</v>
      </c>
      <c r="J111" t="e">
        <f t="shared" ca="1" si="18"/>
        <v>#N/A</v>
      </c>
      <c r="K111">
        <f t="shared" ca="1" si="26"/>
        <v>0</v>
      </c>
      <c r="L111" t="e">
        <f t="shared" si="27"/>
        <v>#N/A</v>
      </c>
      <c r="M111">
        <v>55</v>
      </c>
      <c r="N111">
        <f>2*PI()*P111/$B$6</f>
        <v>5.7635309676654376E-3</v>
      </c>
      <c r="P111" s="8">
        <f>1000*10^((M111-272)/160)</f>
        <v>44.030133272024123</v>
      </c>
      <c r="Q111">
        <f t="shared" si="19"/>
        <v>-3.0173806428457595E-12</v>
      </c>
      <c r="R111">
        <f t="shared" si="20"/>
        <v>-0.1251353469909266</v>
      </c>
      <c r="S111" t="str">
        <f t="shared" si="21"/>
        <v>0,99998339090137+0,00576349905861201i</v>
      </c>
      <c r="T111" t="str">
        <f t="shared" si="28"/>
        <v>0,999983390901369-0,00576349905861201i</v>
      </c>
      <c r="U111" t="str">
        <f t="shared" si="29"/>
        <v>0,999933564157202-0,0115268066641754i</v>
      </c>
      <c r="V111" t="str">
        <f t="shared" si="30"/>
        <v>2,75715598292578-0,0158911298493822i</v>
      </c>
      <c r="W111" t="str">
        <f t="shared" si="31"/>
        <v>2,75717169228552-0,0128802738077387i</v>
      </c>
      <c r="X111" t="str">
        <f t="shared" si="32"/>
        <v>0,999997615020587-0,00218402207933252i</v>
      </c>
      <c r="Y111">
        <f t="shared" si="22"/>
        <v>0.99999999999965261</v>
      </c>
      <c r="Z111">
        <f t="shared" si="33"/>
        <v>-2.184023815617248E-3</v>
      </c>
      <c r="AC111">
        <f t="shared" ca="1" si="23"/>
        <v>-1.1037326051468308</v>
      </c>
      <c r="AD111">
        <f ca="1">$AB$3*AC111+$AB$2*AD110</f>
        <v>-3.4255000663809244E-3</v>
      </c>
      <c r="AE111">
        <f t="shared" ca="1" si="24"/>
        <v>0</v>
      </c>
    </row>
    <row r="112" spans="6:31" x14ac:dyDescent="0.2">
      <c r="F112">
        <v>-2.8333333333333335</v>
      </c>
      <c r="H112">
        <f t="shared" si="25"/>
        <v>0</v>
      </c>
      <c r="I112">
        <f t="shared" si="25"/>
        <v>0</v>
      </c>
      <c r="J112" t="e">
        <f t="shared" ca="1" si="18"/>
        <v>#N/A</v>
      </c>
      <c r="K112">
        <f t="shared" ca="1" si="26"/>
        <v>0</v>
      </c>
      <c r="L112" t="e">
        <f t="shared" si="27"/>
        <v>#N/A</v>
      </c>
      <c r="M112">
        <v>56</v>
      </c>
      <c r="N112">
        <f>2*PI()*P112/$B$6</f>
        <v>5.8470745482523522E-3</v>
      </c>
      <c r="P112" s="8">
        <f>1000*10^((M112-272)/160)</f>
        <v>44.668359215096295</v>
      </c>
      <c r="Q112">
        <f t="shared" si="19"/>
        <v>-3.2709987665493659E-12</v>
      </c>
      <c r="R112">
        <f t="shared" si="20"/>
        <v>-0.12694922088075611</v>
      </c>
      <c r="S112" t="str">
        <f t="shared" si="21"/>
        <v>0,999982905908315+0,00584704123140491i</v>
      </c>
      <c r="T112" t="str">
        <f t="shared" si="28"/>
        <v>0,999982905908315-0,00584704123140491i</v>
      </c>
      <c r="U112" t="str">
        <f t="shared" si="29"/>
        <v>0,999931624217677-0,011693882563092i</v>
      </c>
      <c r="V112" t="str">
        <f t="shared" si="30"/>
        <v>2,75715397709608-0,0161214685672746i</v>
      </c>
      <c r="W112" t="str">
        <f t="shared" si="31"/>
        <v>2,7571701451726-0,0130669712353957i</v>
      </c>
      <c r="X112" t="str">
        <f t="shared" si="32"/>
        <v>0,999997545377515-0,00221568007432235i</v>
      </c>
      <c r="Y112">
        <f t="shared" si="22"/>
        <v>0.99999999999962341</v>
      </c>
      <c r="Z112">
        <f t="shared" si="33"/>
        <v>-2.21568188721073E-3</v>
      </c>
      <c r="AC112">
        <f t="shared" ca="1" si="23"/>
        <v>0.18600088205678778</v>
      </c>
      <c r="AD112">
        <f ca="1">$AB$3*AC112+$AB$2*AD111</f>
        <v>-3.3659993606172151E-3</v>
      </c>
      <c r="AE112">
        <f t="shared" ca="1" si="24"/>
        <v>0</v>
      </c>
    </row>
    <row r="113" spans="6:31" x14ac:dyDescent="0.2">
      <c r="F113">
        <v>-2.8125</v>
      </c>
      <c r="H113">
        <f t="shared" si="25"/>
        <v>0</v>
      </c>
      <c r="I113">
        <f t="shared" si="25"/>
        <v>0</v>
      </c>
      <c r="J113" t="e">
        <f t="shared" ca="1" si="18"/>
        <v>#N/A</v>
      </c>
      <c r="K113">
        <f t="shared" ca="1" si="26"/>
        <v>0</v>
      </c>
      <c r="L113" t="e">
        <f t="shared" si="27"/>
        <v>#N/A</v>
      </c>
      <c r="M113">
        <v>57</v>
      </c>
      <c r="N113">
        <f>2*PI()*P113/$B$6</f>
        <v>5.9318291104226793E-3</v>
      </c>
      <c r="P113" s="8">
        <f>1000*10^((M113-272)/160)</f>
        <v>45.31583637600815</v>
      </c>
      <c r="Q113">
        <f t="shared" si="19"/>
        <v>-3.496651393722923E-12</v>
      </c>
      <c r="R113">
        <f t="shared" si="20"/>
        <v>-0.12878938773527054</v>
      </c>
      <c r="S113" t="str">
        <f t="shared" si="21"/>
        <v>0,99998240675329+0,00593179432367088i</v>
      </c>
      <c r="T113" t="str">
        <f t="shared" si="28"/>
        <v>0,999982406753289-0,00593179432367088i</v>
      </c>
      <c r="U113" t="str">
        <f t="shared" si="29"/>
        <v>0,999929627632202-0,0118633799282998i</v>
      </c>
      <c r="V113" t="str">
        <f t="shared" si="30"/>
        <v>2,75715191269612-0,0163551458053443i</v>
      </c>
      <c r="W113" t="str">
        <f t="shared" si="31"/>
        <v>2,7571685528839-0,013256374668409i</v>
      </c>
      <c r="X113" t="str">
        <f t="shared" si="32"/>
        <v>0,999997473700809-0,00224779696473634i</v>
      </c>
      <c r="Y113">
        <f t="shared" si="22"/>
        <v>0.99999999999959743</v>
      </c>
      <c r="Z113">
        <f t="shared" si="33"/>
        <v>-2.247798857608074E-3</v>
      </c>
      <c r="AC113">
        <f t="shared" ca="1" si="23"/>
        <v>0.48516404065533686</v>
      </c>
      <c r="AD113">
        <f ca="1">$AB$3*AC113+$AB$2*AD112</f>
        <v>-3.2125472287551282E-3</v>
      </c>
      <c r="AE113">
        <f t="shared" ca="1" si="24"/>
        <v>0</v>
      </c>
    </row>
    <row r="114" spans="6:31" x14ac:dyDescent="0.2">
      <c r="F114">
        <v>-2.7916666666666665</v>
      </c>
      <c r="H114">
        <f t="shared" si="25"/>
        <v>0</v>
      </c>
      <c r="I114">
        <f t="shared" si="25"/>
        <v>0</v>
      </c>
      <c r="J114" t="e">
        <f t="shared" ca="1" si="18"/>
        <v>#N/A</v>
      </c>
      <c r="K114">
        <f t="shared" ca="1" si="26"/>
        <v>0</v>
      </c>
      <c r="L114" t="e">
        <f t="shared" si="27"/>
        <v>#N/A</v>
      </c>
      <c r="M114">
        <v>58</v>
      </c>
      <c r="N114">
        <f>2*PI()*P114/$B$6</f>
        <v>6.0178122076064459E-3</v>
      </c>
      <c r="P114" s="8">
        <f>1000*10^((M114-272)/160)</f>
        <v>45.972698853087209</v>
      </c>
      <c r="Q114">
        <f t="shared" si="19"/>
        <v>-3.7078391088981797E-12</v>
      </c>
      <c r="R114">
        <f t="shared" si="20"/>
        <v>-0.13065622869786772</v>
      </c>
      <c r="S114" t="str">
        <f t="shared" si="21"/>
        <v>0,999981893022761+0,00601777588609971i</v>
      </c>
      <c r="T114" t="str">
        <f t="shared" si="28"/>
        <v>0,999981893022761-0,00601777588609971i</v>
      </c>
      <c r="U114" t="str">
        <f t="shared" si="29"/>
        <v>0,999927572746769-0,0120353338447374i</v>
      </c>
      <c r="V114" t="str">
        <f t="shared" si="30"/>
        <v>2,75714978801567-0,0165922099434534i</v>
      </c>
      <c r="W114" t="str">
        <f t="shared" si="31"/>
        <v>2,7571669141003-0,0134485233215052i</v>
      </c>
      <c r="X114" t="str">
        <f t="shared" si="32"/>
        <v>0,999997399931083-0,00228037940263259i</v>
      </c>
      <c r="Y114">
        <f t="shared" si="22"/>
        <v>0.99999999999957312</v>
      </c>
      <c r="Z114">
        <f t="shared" si="33"/>
        <v>-2.2803813790164954E-3</v>
      </c>
      <c r="AC114">
        <f t="shared" ca="1" si="23"/>
        <v>0.61932633492467704</v>
      </c>
      <c r="AD114">
        <f ca="1">$AB$3*AC114+$AB$2*AD113</f>
        <v>-3.0170015901893506E-3</v>
      </c>
      <c r="AE114">
        <f t="shared" ca="1" si="24"/>
        <v>0</v>
      </c>
    </row>
    <row r="115" spans="6:31" x14ac:dyDescent="0.2">
      <c r="F115">
        <v>-2.7708333333333335</v>
      </c>
      <c r="H115">
        <f t="shared" si="25"/>
        <v>0</v>
      </c>
      <c r="I115">
        <f t="shared" si="25"/>
        <v>0</v>
      </c>
      <c r="J115" t="e">
        <f t="shared" ca="1" si="18"/>
        <v>#N/A</v>
      </c>
      <c r="K115">
        <f t="shared" ca="1" si="26"/>
        <v>0</v>
      </c>
      <c r="L115" t="e">
        <f t="shared" si="27"/>
        <v>#N/A</v>
      </c>
      <c r="M115">
        <v>59</v>
      </c>
      <c r="N115">
        <f>2*PI()*P115/$B$6</f>
        <v>6.1050416476742782E-3</v>
      </c>
      <c r="P115" s="8">
        <f>1000*10^((M115-272)/160)</f>
        <v>46.639082688444034</v>
      </c>
      <c r="Q115">
        <f t="shared" si="19"/>
        <v>-3.8968472923427074E-12</v>
      </c>
      <c r="R115">
        <f t="shared" si="20"/>
        <v>-0.13255013043765967</v>
      </c>
      <c r="S115" t="str">
        <f t="shared" si="21"/>
        <v>0,999981364291122+0,00610500372370088i</v>
      </c>
      <c r="T115" t="str">
        <f t="shared" si="28"/>
        <v>0,999981364291122-0,00610500372370088i</v>
      </c>
      <c r="U115" t="str">
        <f t="shared" si="29"/>
        <v>0,999925457859067-0,0122097799052576i</v>
      </c>
      <c r="V115" t="str">
        <f t="shared" si="30"/>
        <v>2,75714760129457-0,0168327100621807i</v>
      </c>
      <c r="W115" t="str">
        <f t="shared" si="31"/>
        <v>2,75716522746417-0,0136434569774222i</v>
      </c>
      <c r="X115" t="str">
        <f t="shared" si="32"/>
        <v>0,999997324007219-0,00231343413650453i</v>
      </c>
      <c r="Y115">
        <f t="shared" si="22"/>
        <v>0.99999999999955136</v>
      </c>
      <c r="Z115">
        <f t="shared" si="33"/>
        <v>-2.3134362000851137E-3</v>
      </c>
      <c r="AC115">
        <f t="shared" ca="1" si="23"/>
        <v>1.0138864731990471</v>
      </c>
      <c r="AD115">
        <f ca="1">$AB$3*AC115+$AB$2*AD114</f>
        <v>-2.6975821209193015E-3</v>
      </c>
      <c r="AE115">
        <f t="shared" ca="1" si="24"/>
        <v>0</v>
      </c>
    </row>
    <row r="116" spans="6:31" x14ac:dyDescent="0.2">
      <c r="F116">
        <v>-2.75</v>
      </c>
      <c r="H116">
        <f t="shared" si="25"/>
        <v>0</v>
      </c>
      <c r="I116">
        <f t="shared" si="25"/>
        <v>0</v>
      </c>
      <c r="J116" t="e">
        <f t="shared" ca="1" si="18"/>
        <v>#N/A</v>
      </c>
      <c r="K116">
        <f t="shared" ca="1" si="26"/>
        <v>0</v>
      </c>
      <c r="L116" t="e">
        <f t="shared" si="27"/>
        <v>#N/A</v>
      </c>
      <c r="M116">
        <v>60</v>
      </c>
      <c r="N116">
        <f>2*PI()*P116/$B$6</f>
        <v>6.1935354966256191E-3</v>
      </c>
      <c r="P116" s="8">
        <f>1000*10^((M116-272)/160)</f>
        <v>47.315125896148039</v>
      </c>
      <c r="Q116">
        <f t="shared" si="19"/>
        <v>-4.0492110320581965E-12</v>
      </c>
      <c r="R116">
        <f t="shared" si="20"/>
        <v>-0.13447148522956681</v>
      </c>
      <c r="S116" t="str">
        <f t="shared" si="21"/>
        <v>0,999980820120338+0,00619349589948648i</v>
      </c>
      <c r="T116" t="str">
        <f t="shared" si="28"/>
        <v>0,999980820120337-0,00619349589948648i</v>
      </c>
      <c r="U116" t="str">
        <f t="shared" si="29"/>
        <v>0,999923281217085-0,0123867542179609i</v>
      </c>
      <c r="V116" t="str">
        <f t="shared" si="30"/>
        <v>2,75714535072127-0,0170766959529538i</v>
      </c>
      <c r="W116" t="str">
        <f t="shared" si="31"/>
        <v>2,75716349157824-0,0138412159951251i</v>
      </c>
      <c r="X116" t="str">
        <f t="shared" si="32"/>
        <v>0,999997245866315-0,00234696801267854i</v>
      </c>
      <c r="Y116">
        <f t="shared" si="22"/>
        <v>0.99999999999953382</v>
      </c>
      <c r="Z116">
        <f t="shared" si="33"/>
        <v>-2.3469701673028637E-3</v>
      </c>
      <c r="AC116">
        <f t="shared" ca="1" si="23"/>
        <v>0.43145520830843748</v>
      </c>
      <c r="AD116">
        <f ca="1">$AB$3*AC116+$AB$2*AD115</f>
        <v>-2.561210422583038E-3</v>
      </c>
      <c r="AE116">
        <f t="shared" ca="1" si="24"/>
        <v>0</v>
      </c>
    </row>
    <row r="117" spans="6:31" x14ac:dyDescent="0.2">
      <c r="F117">
        <v>-2.7291666666666665</v>
      </c>
      <c r="H117">
        <f t="shared" si="25"/>
        <v>0</v>
      </c>
      <c r="I117">
        <f t="shared" si="25"/>
        <v>0</v>
      </c>
      <c r="J117" t="e">
        <f t="shared" ca="1" si="18"/>
        <v>#N/A</v>
      </c>
      <c r="K117">
        <f t="shared" ca="1" si="26"/>
        <v>0</v>
      </c>
      <c r="L117" t="e">
        <f t="shared" si="27"/>
        <v>#N/A</v>
      </c>
      <c r="M117">
        <v>61</v>
      </c>
      <c r="N117">
        <f>2*PI()*P117/$B$6</f>
        <v>6.2833120823303093E-3</v>
      </c>
      <c r="P117" s="8">
        <f>1000*10^((M117-272)/160)</f>
        <v>48.00096849081114</v>
      </c>
      <c r="Q117">
        <f t="shared" si="19"/>
        <v>-4.3520098565560745E-12</v>
      </c>
      <c r="R117">
        <f t="shared" si="20"/>
        <v>-0.13642069103568108</v>
      </c>
      <c r="S117" t="str">
        <f t="shared" si="21"/>
        <v>0,999980260059583+0,00628327073820719i</v>
      </c>
      <c r="T117" t="str">
        <f t="shared" si="28"/>
        <v>0,999980260059582-0,00628327073820719i</v>
      </c>
      <c r="U117" t="str">
        <f t="shared" si="29"/>
        <v>0,99992104101766-0,0125662934136344i</v>
      </c>
      <c r="V117" t="str">
        <f t="shared" si="30"/>
        <v>2,75714303443132-0,0173242181283277i</v>
      </c>
      <c r="W117" t="str">
        <f t="shared" si="31"/>
        <v>2,75716170500446-0,0140418413181389i</v>
      </c>
      <c r="X117" t="str">
        <f t="shared" si="32"/>
        <v>0,999997165443609-0,00238098797673364i</v>
      </c>
      <c r="Y117">
        <f t="shared" si="22"/>
        <v>0.99999999999949896</v>
      </c>
      <c r="Z117">
        <f t="shared" si="33"/>
        <v>-2.3809902264185479E-3</v>
      </c>
      <c r="AC117">
        <f t="shared" ca="1" si="23"/>
        <v>-4.8087074983054208E-2</v>
      </c>
      <c r="AD117">
        <f ca="1">$AB$3*AC117+$AB$2*AD116</f>
        <v>-2.5755105482650549E-3</v>
      </c>
      <c r="AE117">
        <f t="shared" ca="1" si="24"/>
        <v>0</v>
      </c>
    </row>
    <row r="118" spans="6:31" x14ac:dyDescent="0.2">
      <c r="F118">
        <v>-2.7083333333333335</v>
      </c>
      <c r="H118">
        <f t="shared" si="25"/>
        <v>0</v>
      </c>
      <c r="I118">
        <f t="shared" si="25"/>
        <v>0</v>
      </c>
      <c r="J118" t="e">
        <f t="shared" ca="1" si="18"/>
        <v>#N/A</v>
      </c>
      <c r="K118">
        <f t="shared" ca="1" si="26"/>
        <v>0</v>
      </c>
      <c r="L118" t="e">
        <f t="shared" si="27"/>
        <v>#N/A</v>
      </c>
      <c r="M118">
        <v>62</v>
      </c>
      <c r="N118">
        <f>2*PI()*P118/$B$6</f>
        <v>6.3743899983244911E-3</v>
      </c>
      <c r="P118" s="8">
        <f>1000*10^((M118-272)/160)</f>
        <v>48.696752516586301</v>
      </c>
      <c r="Q118">
        <f t="shared" si="19"/>
        <v>-4.6403437690556573E-12</v>
      </c>
      <c r="R118">
        <f t="shared" si="20"/>
        <v>-0.13839815158767657</v>
      </c>
      <c r="S118" t="str">
        <f t="shared" si="21"/>
        <v>0,999979683644867+0,00637434683014237i</v>
      </c>
      <c r="T118" t="str">
        <f t="shared" si="28"/>
        <v>0,999979683644868-0,00637434683014238i</v>
      </c>
      <c r="U118" t="str">
        <f t="shared" si="29"/>
        <v>0,999918735404979-0,0127484346532969i</v>
      </c>
      <c r="V118" t="str">
        <f t="shared" si="30"/>
        <v>2,75714065050583-0,0175753278324104i</v>
      </c>
      <c r="W118" t="str">
        <f t="shared" si="31"/>
        <v>2,75715986626275-0,0142453744830027i</v>
      </c>
      <c r="X118" t="str">
        <f t="shared" si="32"/>
        <v>0,999997082672489-0,00241550107493966i</v>
      </c>
      <c r="Y118">
        <f t="shared" si="22"/>
        <v>0.99999999999946576</v>
      </c>
      <c r="Z118">
        <f t="shared" si="33"/>
        <v>-2.4155034238791738E-3</v>
      </c>
      <c r="AC118">
        <f t="shared" ca="1" si="23"/>
        <v>-0.66433286040258888</v>
      </c>
      <c r="AD118">
        <f ca="1">$AB$3*AC118+$AB$2*AD117</f>
        <v>-2.783375096588909E-3</v>
      </c>
      <c r="AE118">
        <f t="shared" ca="1" si="24"/>
        <v>0</v>
      </c>
    </row>
    <row r="119" spans="6:31" x14ac:dyDescent="0.2">
      <c r="F119">
        <v>-2.6875</v>
      </c>
      <c r="H119">
        <f t="shared" si="25"/>
        <v>0</v>
      </c>
      <c r="I119">
        <f t="shared" si="25"/>
        <v>0</v>
      </c>
      <c r="J119" t="e">
        <f t="shared" ca="1" si="18"/>
        <v>#N/A</v>
      </c>
      <c r="K119">
        <f t="shared" ca="1" si="26"/>
        <v>0</v>
      </c>
      <c r="L119" t="e">
        <f t="shared" si="27"/>
        <v>#N/A</v>
      </c>
      <c r="M119">
        <v>63</v>
      </c>
      <c r="N119">
        <f>2*PI()*P119/$B$6</f>
        <v>6.4667881076614763E-3</v>
      </c>
      <c r="P119" s="8">
        <f>1000*10^((M119-272)/160)</f>
        <v>49.402622076585978</v>
      </c>
      <c r="Q119">
        <f t="shared" si="19"/>
        <v>-4.8862472730268808E-12</v>
      </c>
      <c r="R119">
        <f t="shared" si="20"/>
        <v>-0.14040427647054157</v>
      </c>
      <c r="S119" t="str">
        <f t="shared" si="21"/>
        <v>0,999979090398654+0,00646674303494487i</v>
      </c>
      <c r="T119" t="str">
        <f t="shared" si="28"/>
        <v>0,999979090398655-0,00646674303494487i</v>
      </c>
      <c r="U119" t="str">
        <f t="shared" si="29"/>
        <v>0,999916362469041-0,012933215635852i</v>
      </c>
      <c r="V119" t="str">
        <f t="shared" si="30"/>
        <v>2,75713819696991-0,0178300770514387i</v>
      </c>
      <c r="W119" t="str">
        <f t="shared" si="31"/>
        <v>2,75715797382985-0,0144518576278438i</v>
      </c>
      <c r="X119" t="str">
        <f t="shared" si="32"/>
        <v>0,999996997484381-0,00245051445571818i</v>
      </c>
      <c r="Y119">
        <f t="shared" si="22"/>
        <v>0.99999999999943745</v>
      </c>
      <c r="Z119">
        <f t="shared" si="33"/>
        <v>-2.4505169082913538E-3</v>
      </c>
      <c r="AC119">
        <f t="shared" ca="1" si="23"/>
        <v>1.9134904087509923</v>
      </c>
      <c r="AD119">
        <f ca="1">$AB$3*AC119+$AB$2*AD118</f>
        <v>-2.1814544913519507E-3</v>
      </c>
      <c r="AE119">
        <f t="shared" ca="1" si="24"/>
        <v>0</v>
      </c>
    </row>
    <row r="120" spans="6:31" x14ac:dyDescent="0.2">
      <c r="F120">
        <v>-2.6666666666666665</v>
      </c>
      <c r="H120">
        <f t="shared" si="25"/>
        <v>0</v>
      </c>
      <c r="I120">
        <f t="shared" si="25"/>
        <v>0</v>
      </c>
      <c r="J120" t="e">
        <f t="shared" ca="1" si="18"/>
        <v>#N/A</v>
      </c>
      <c r="K120">
        <f t="shared" ca="1" si="26"/>
        <v>0</v>
      </c>
      <c r="L120" t="e">
        <f t="shared" si="27"/>
        <v>#N/A</v>
      </c>
      <c r="M120">
        <v>64</v>
      </c>
      <c r="N120">
        <f>2*PI()*P120/$B$6</f>
        <v>6.5605255468184553E-3</v>
      </c>
      <c r="P120" s="8">
        <f>1000*10^((M120-272)/160)</f>
        <v>50.118723362727209</v>
      </c>
      <c r="Q120">
        <f t="shared" si="19"/>
        <v>-5.2208689039210654E-12</v>
      </c>
      <c r="R120">
        <f t="shared" si="20"/>
        <v>-0.14243948120746472</v>
      </c>
      <c r="S120" t="str">
        <f t="shared" si="21"/>
        <v>0,999978479829462+0,00656047848554141i</v>
      </c>
      <c r="T120" t="str">
        <f t="shared" si="28"/>
        <v>0,999978479829461-0,0065604784855414i</v>
      </c>
      <c r="U120" t="str">
        <f t="shared" si="29"/>
        <v>0,999913920244081-0,0131206746058512i</v>
      </c>
      <c r="V120" t="str">
        <f t="shared" si="30"/>
        <v>2,75713567179095-0,0180885185245068i</v>
      </c>
      <c r="W120" t="str">
        <f t="shared" si="31"/>
        <v>2,757156026138-0,0146613335010771i</v>
      </c>
      <c r="X120" t="str">
        <f t="shared" si="32"/>
        <v>0,999996909808691-0,00248603537112372i</v>
      </c>
      <c r="Y120">
        <f t="shared" si="22"/>
        <v>0.99999999999939893</v>
      </c>
      <c r="Z120">
        <f t="shared" si="33"/>
        <v>-2.4860379319028474E-3</v>
      </c>
      <c r="AC120">
        <f t="shared" ca="1" si="23"/>
        <v>0.49003064802120444</v>
      </c>
      <c r="AD120">
        <f ca="1">$AB$3*AC120+$AB$2*AD119</f>
        <v>-2.0268457871330556E-3</v>
      </c>
      <c r="AE120">
        <f t="shared" ca="1" si="24"/>
        <v>0</v>
      </c>
    </row>
    <row r="121" spans="6:31" x14ac:dyDescent="0.2">
      <c r="F121">
        <v>-2.6458333333333335</v>
      </c>
      <c r="H121">
        <f t="shared" si="25"/>
        <v>0</v>
      </c>
      <c r="I121">
        <f t="shared" si="25"/>
        <v>0</v>
      </c>
      <c r="J121" t="e">
        <f t="shared" ca="1" si="18"/>
        <v>#N/A</v>
      </c>
      <c r="K121">
        <f t="shared" ca="1" si="26"/>
        <v>0</v>
      </c>
      <c r="L121" t="e">
        <f t="shared" si="27"/>
        <v>#N/A</v>
      </c>
      <c r="M121">
        <v>65</v>
      </c>
      <c r="N121">
        <f>2*PI()*P121/$B$6</f>
        <v>6.6556217296598504E-3</v>
      </c>
      <c r="P121" s="8">
        <f>1000*10^((M121-272)/160)</f>
        <v>50.845204686009382</v>
      </c>
      <c r="Q121">
        <f t="shared" si="19"/>
        <v>-5.4899162670895987E-12</v>
      </c>
      <c r="R121">
        <f t="shared" si="20"/>
        <v>-0.14450418734592857</v>
      </c>
      <c r="S121" t="str">
        <f t="shared" si="21"/>
        <v>0,999977851431456+0,00665557259208927i</v>
      </c>
      <c r="T121" t="str">
        <f t="shared" si="28"/>
        <v>0,999977851431456-0,00665557259208927i</v>
      </c>
      <c r="U121" t="str">
        <f t="shared" si="29"/>
        <v>0,999911406706943-0,013310850361367i</v>
      </c>
      <c r="V121" t="str">
        <f t="shared" si="30"/>
        <v>2,75713307287706-0,0183507057544476i</v>
      </c>
      <c r="W121" t="str">
        <f t="shared" si="31"/>
        <v>2,75715402157368-0,014873845470228i</v>
      </c>
      <c r="X121" t="str">
        <f t="shared" si="32"/>
        <v>0,999996819572796-0,00252207117834612i</v>
      </c>
      <c r="Y121">
        <f t="shared" si="22"/>
        <v>0.99999999999936795</v>
      </c>
      <c r="Z121">
        <f t="shared" si="33"/>
        <v>-2.5220738521051795E-3</v>
      </c>
      <c r="AC121">
        <f t="shared" ca="1" si="23"/>
        <v>-0.28845646900723249</v>
      </c>
      <c r="AD121">
        <f ca="1">$AB$3*AC121+$AB$2*AD120</f>
        <v>-2.1168161732123703E-3</v>
      </c>
      <c r="AE121">
        <f t="shared" ca="1" si="24"/>
        <v>0</v>
      </c>
    </row>
    <row r="122" spans="6:31" x14ac:dyDescent="0.2">
      <c r="F122">
        <v>-2.625</v>
      </c>
      <c r="H122">
        <f t="shared" si="25"/>
        <v>0</v>
      </c>
      <c r="I122">
        <f t="shared" si="25"/>
        <v>0</v>
      </c>
      <c r="J122" t="e">
        <f t="shared" ca="1" si="18"/>
        <v>#N/A</v>
      </c>
      <c r="K122">
        <f t="shared" ca="1" si="26"/>
        <v>0</v>
      </c>
      <c r="L122" t="e">
        <f t="shared" si="27"/>
        <v>#N/A</v>
      </c>
      <c r="M122">
        <v>66</v>
      </c>
      <c r="N122">
        <f>2*PI()*P122/$B$6</f>
        <v>6.7520963514580675E-3</v>
      </c>
      <c r="P122" s="8">
        <f>1000*10^((M122-272)/160)</f>
        <v>51.582216507230541</v>
      </c>
      <c r="Q122">
        <f t="shared" si="19"/>
        <v>-5.75896363025814E-12</v>
      </c>
      <c r="R122">
        <f t="shared" si="20"/>
        <v>-0.14659882254513829</v>
      </c>
      <c r="S122" t="str">
        <f t="shared" si="21"/>
        <v>0,999977204684035+0,00675204504599018i</v>
      </c>
      <c r="T122" t="str">
        <f t="shared" si="28"/>
        <v>0,999977204684036-0,00675204504599018i</v>
      </c>
      <c r="U122" t="str">
        <f t="shared" si="29"/>
        <v>0,999908819775394-0,0135037822619799i</v>
      </c>
      <c r="V122" t="str">
        <f t="shared" si="30"/>
        <v>2,75713039807521-0,0186166930188722i</v>
      </c>
      <c r="W122" t="str">
        <f t="shared" si="31"/>
        <v>2,75715195847624-0,0150894375308832i</v>
      </c>
      <c r="X122" t="str">
        <f t="shared" si="32"/>
        <v>0,999996726701927-0,00255862934123594i</v>
      </c>
      <c r="Y122">
        <f t="shared" si="22"/>
        <v>0.99999999999933697</v>
      </c>
      <c r="Z122">
        <f t="shared" si="33"/>
        <v>-2.5586321329595565E-3</v>
      </c>
      <c r="AC122">
        <f t="shared" ca="1" si="23"/>
        <v>0.19015222429868678</v>
      </c>
      <c r="AD122">
        <f ca="1">$AB$3*AC122+$AB$2*AD121</f>
        <v>-2.0564225602617173E-3</v>
      </c>
      <c r="AE122">
        <f t="shared" ca="1" si="24"/>
        <v>0</v>
      </c>
    </row>
    <row r="123" spans="6:31" x14ac:dyDescent="0.2">
      <c r="F123">
        <v>-2.6041666666666665</v>
      </c>
      <c r="H123">
        <f t="shared" si="25"/>
        <v>0</v>
      </c>
      <c r="I123">
        <f t="shared" si="25"/>
        <v>0</v>
      </c>
      <c r="J123" t="e">
        <f t="shared" ca="1" si="18"/>
        <v>#N/A</v>
      </c>
      <c r="K123">
        <f t="shared" ca="1" si="26"/>
        <v>0</v>
      </c>
      <c r="L123" t="e">
        <f t="shared" si="27"/>
        <v>#N/A</v>
      </c>
      <c r="M123">
        <v>67</v>
      </c>
      <c r="N123">
        <f>2*PI()*P123/$B$6</f>
        <v>6.8499693929726093E-3</v>
      </c>
      <c r="P123" s="8">
        <f>1000*10^((M123-272)/160)</f>
        <v>52.329911468149461</v>
      </c>
      <c r="Q123">
        <f t="shared" si="19"/>
        <v>-6.1437302894131648E-12</v>
      </c>
      <c r="R123">
        <f t="shared" si="20"/>
        <v>-0.1487238206646404</v>
      </c>
      <c r="S123" t="str">
        <f t="shared" si="21"/>
        <v>0,999976539051394+0,0068499158239622i</v>
      </c>
      <c r="T123" t="str">
        <f t="shared" si="28"/>
        <v>0,999976539051394-0,0068499158239622i</v>
      </c>
      <c r="U123" t="str">
        <f t="shared" si="29"/>
        <v>0,99990615730641-0,0136995102368782i</v>
      </c>
      <c r="V123" t="str">
        <f t="shared" si="30"/>
        <v>2,75712764516954-0,0188865353813664i</v>
      </c>
      <c r="W123" t="str">
        <f t="shared" si="31"/>
        <v>2,75714983513658-0,0153081543157697i</v>
      </c>
      <c r="X123" t="str">
        <f t="shared" si="32"/>
        <v>0,999996631119125-0,0025957174318508i</v>
      </c>
      <c r="Y123">
        <f t="shared" si="22"/>
        <v>0.99999999999929268</v>
      </c>
      <c r="Z123">
        <f t="shared" si="33"/>
        <v>-2.5957203467435563E-3</v>
      </c>
      <c r="AC123">
        <f t="shared" ca="1" si="23"/>
        <v>6.980014475575029E-2</v>
      </c>
      <c r="AD123">
        <f ca="1">$AB$3*AC123+$AB$2*AD122</f>
        <v>-2.0338516996395669E-3</v>
      </c>
      <c r="AE123">
        <f t="shared" ca="1" si="24"/>
        <v>0</v>
      </c>
    </row>
    <row r="124" spans="6:31" x14ac:dyDescent="0.2">
      <c r="F124">
        <v>-2.5833333333333335</v>
      </c>
      <c r="H124">
        <f t="shared" si="25"/>
        <v>0</v>
      </c>
      <c r="I124">
        <f t="shared" si="25"/>
        <v>0</v>
      </c>
      <c r="J124" t="e">
        <f t="shared" ca="1" si="18"/>
        <v>#N/A</v>
      </c>
      <c r="K124">
        <f t="shared" ca="1" si="26"/>
        <v>0</v>
      </c>
      <c r="L124" t="e">
        <f t="shared" si="27"/>
        <v>#N/A</v>
      </c>
      <c r="M124">
        <v>68</v>
      </c>
      <c r="N124">
        <f>2*PI()*P124/$B$6</f>
        <v>6.9492611245882208E-3</v>
      </c>
      <c r="P124" s="8">
        <f>1000*10^((M124-272)/160)</f>
        <v>53.088444423098828</v>
      </c>
      <c r="Q124">
        <f t="shared" si="19"/>
        <v>-6.5545337901651659E-12</v>
      </c>
      <c r="R124">
        <f t="shared" si="20"/>
        <v>-0.15087962185423404</v>
      </c>
      <c r="S124" t="str">
        <f t="shared" si="21"/>
        <v>0,999975853982083+0,00694920519217031i</v>
      </c>
      <c r="T124" t="str">
        <f t="shared" si="28"/>
        <v>0,999975853982084-0,00694920519217032i</v>
      </c>
      <c r="U124" t="str">
        <f t="shared" si="29"/>
        <v>0,999903417094395-0,0138980747930745i</v>
      </c>
      <c r="V124" t="str">
        <f t="shared" si="30"/>
        <v>2,75712481187949-0,0191602887028489i</v>
      </c>
      <c r="W124" t="str">
        <f t="shared" si="31"/>
        <v>2,75714764979566-0,0155300411039648i</v>
      </c>
      <c r="X124" t="str">
        <f t="shared" si="32"/>
        <v>0,999996532745209-0,0026333431320243i</v>
      </c>
      <c r="Y124">
        <f t="shared" si="22"/>
        <v>0.99999999999924538</v>
      </c>
      <c r="Z124">
        <f t="shared" si="33"/>
        <v>-2.633346175520376E-3</v>
      </c>
      <c r="AC124">
        <f t="shared" ca="1" si="23"/>
        <v>1.0064154050971303</v>
      </c>
      <c r="AD124">
        <f ca="1">$AB$3*AC124+$AB$2*AD123</f>
        <v>-1.7170877841080931E-3</v>
      </c>
      <c r="AE124">
        <f t="shared" ca="1" si="24"/>
        <v>0</v>
      </c>
    </row>
    <row r="125" spans="6:31" x14ac:dyDescent="0.2">
      <c r="F125">
        <v>-2.5625</v>
      </c>
      <c r="H125">
        <f t="shared" si="25"/>
        <v>0</v>
      </c>
      <c r="I125">
        <f t="shared" si="25"/>
        <v>0</v>
      </c>
      <c r="J125" t="e">
        <f t="shared" ca="1" si="18"/>
        <v>#N/A</v>
      </c>
      <c r="K125">
        <f t="shared" ca="1" si="26"/>
        <v>0</v>
      </c>
      <c r="L125" t="e">
        <f t="shared" si="27"/>
        <v>#N/A</v>
      </c>
      <c r="M125">
        <v>69</v>
      </c>
      <c r="N125">
        <f>2*PI()*P125/$B$6</f>
        <v>7.0499921105131045E-3</v>
      </c>
      <c r="P125" s="8">
        <f>1000*10^((M125-272)/160)</f>
        <v>53.857972471057167</v>
      </c>
      <c r="Q125">
        <f t="shared" si="19"/>
        <v>-6.8544396322634687E-12</v>
      </c>
      <c r="R125">
        <f t="shared" si="20"/>
        <v>-0.15306667264524709</v>
      </c>
      <c r="S125" t="str">
        <f t="shared" si="21"/>
        <v>0,999975148908551+0,0070499337104168i</v>
      </c>
      <c r="T125" t="str">
        <f t="shared" si="28"/>
        <v>0,999975148908551-0,0070499337104168i</v>
      </c>
      <c r="U125" t="str">
        <f t="shared" si="29"/>
        <v>0,999900596869358-0,0140995170237389i</v>
      </c>
      <c r="V125" t="str">
        <f t="shared" si="30"/>
        <v>2,75712189585791-0,0194380096530924i</v>
      </c>
      <c r="W125" t="str">
        <f t="shared" si="31"/>
        <v>2,75714540064308-0,0157551438302377i</v>
      </c>
      <c r="X125" t="str">
        <f t="shared" si="32"/>
        <v>0,99999643149869-0,00267151423495861i</v>
      </c>
      <c r="Y125">
        <f t="shared" si="22"/>
        <v>0.99999999999921085</v>
      </c>
      <c r="Z125">
        <f t="shared" si="33"/>
        <v>-2.6715174127319003E-3</v>
      </c>
      <c r="AC125">
        <f t="shared" ca="1" si="23"/>
        <v>0.76714619198150935</v>
      </c>
      <c r="AD125">
        <f ca="1">$AB$3*AC125+$AB$2*AD124</f>
        <v>-1.4755802006918167E-3</v>
      </c>
      <c r="AE125">
        <f t="shared" ca="1" si="24"/>
        <v>0</v>
      </c>
    </row>
    <row r="126" spans="6:31" x14ac:dyDescent="0.2">
      <c r="F126">
        <v>-2.5416666666666665</v>
      </c>
      <c r="H126">
        <f t="shared" si="25"/>
        <v>0</v>
      </c>
      <c r="I126">
        <f t="shared" si="25"/>
        <v>0</v>
      </c>
      <c r="J126" t="e">
        <f t="shared" ca="1" si="18"/>
        <v>#N/A</v>
      </c>
      <c r="K126">
        <f t="shared" ca="1" si="26"/>
        <v>0</v>
      </c>
      <c r="L126" t="e">
        <f t="shared" si="27"/>
        <v>#N/A</v>
      </c>
      <c r="M126">
        <v>70</v>
      </c>
      <c r="N126">
        <f>2*PI()*P126/$B$6</f>
        <v>7.15218321303794E-3</v>
      </c>
      <c r="P126" s="8">
        <f>1000*10^((M126-272)/160)</f>
        <v>54.638654988185401</v>
      </c>
      <c r="Q126">
        <f t="shared" si="19"/>
        <v>-7.3848197388682119E-12</v>
      </c>
      <c r="R126">
        <f t="shared" si="20"/>
        <v>-0.15528542604312368</v>
      </c>
      <c r="S126" t="str">
        <f t="shared" si="21"/>
        <v>0,999974423246673+0,00715212223639204i</v>
      </c>
      <c r="T126" t="str">
        <f t="shared" si="28"/>
        <v>0,999974423246673-0,00715212223639204i</v>
      </c>
      <c r="U126" t="str">
        <f t="shared" si="29"/>
        <v>0,999897694295031-0,0143038786166517i</v>
      </c>
      <c r="V126" t="str">
        <f t="shared" si="30"/>
        <v>2,7571188946891-0,0197197557224104i</v>
      </c>
      <c r="W126" t="str">
        <f t="shared" si="31"/>
        <v>2,75714308581562-0,0159835090945259i</v>
      </c>
      <c r="X126" t="str">
        <f t="shared" si="32"/>
        <v>0,999996327295644-0,00271023864683982i</v>
      </c>
      <c r="Y126">
        <f t="shared" si="22"/>
        <v>0.99999999999914979</v>
      </c>
      <c r="Z126">
        <f t="shared" si="33"/>
        <v>-2.7102419648146582E-3</v>
      </c>
      <c r="AC126">
        <f t="shared" ca="1" si="23"/>
        <v>1.9510474507980002</v>
      </c>
      <c r="AD126">
        <f ca="1">$AB$3*AC126+$AB$2*AD125</f>
        <v>-8.6227334732659163E-4</v>
      </c>
      <c r="AE126">
        <f t="shared" ca="1" si="24"/>
        <v>0</v>
      </c>
    </row>
    <row r="127" spans="6:31" x14ac:dyDescent="0.2">
      <c r="F127">
        <v>-2.5208333333333335</v>
      </c>
      <c r="H127">
        <f t="shared" si="25"/>
        <v>0</v>
      </c>
      <c r="I127">
        <f t="shared" si="25"/>
        <v>0</v>
      </c>
      <c r="J127" t="e">
        <f t="shared" ca="1" si="18"/>
        <v>#N/A</v>
      </c>
      <c r="K127">
        <f t="shared" ca="1" si="26"/>
        <v>0</v>
      </c>
      <c r="L127" t="e">
        <f t="shared" si="27"/>
        <v>#N/A</v>
      </c>
      <c r="M127">
        <v>71</v>
      </c>
      <c r="N127">
        <f>2*PI()*P127/$B$6</f>
        <v>7.255855596856646E-3</v>
      </c>
      <c r="P127" s="8">
        <f>1000*10^((M127-272)/160)</f>
        <v>55.430653660835027</v>
      </c>
      <c r="Q127">
        <f t="shared" si="19"/>
        <v>-7.7184770422959402E-12</v>
      </c>
      <c r="R127">
        <f t="shared" si="20"/>
        <v>-0.15753634162123695</v>
      </c>
      <c r="S127" t="str">
        <f t="shared" si="21"/>
        <v>0,999973676395268+0,00725579192998668i</v>
      </c>
      <c r="T127" t="str">
        <f t="shared" si="28"/>
        <v>0,999973676395268-0,00725579192998668i</v>
      </c>
      <c r="U127" t="str">
        <f t="shared" si="29"/>
        <v>0,999894706966938-0,0145112018627758i</v>
      </c>
      <c r="V127" t="str">
        <f t="shared" si="30"/>
        <v>2,75711580588686-0,0200055852335107i</v>
      </c>
      <c r="W127" t="str">
        <f t="shared" si="31"/>
        <v>2,75714070339559-0,016215184171548i</v>
      </c>
      <c r="X127" t="str">
        <f t="shared" si="32"/>
        <v>0,999996220049786-0,0027495243884752i</v>
      </c>
      <c r="Y127">
        <f t="shared" si="22"/>
        <v>0.99999999999911138</v>
      </c>
      <c r="Z127">
        <f t="shared" si="33"/>
        <v>-2.7495278528371666E-3</v>
      </c>
      <c r="AC127">
        <f t="shared" ca="1" si="23"/>
        <v>0.58943778767458765</v>
      </c>
      <c r="AD127">
        <f ca="1">$AB$3*AC127+$AB$2*AD126</f>
        <v>-6.7685424229228428E-4</v>
      </c>
      <c r="AE127">
        <f t="shared" ca="1" si="24"/>
        <v>0</v>
      </c>
    </row>
    <row r="128" spans="6:31" x14ac:dyDescent="0.2">
      <c r="F128">
        <v>-2.5</v>
      </c>
      <c r="H128">
        <f t="shared" si="25"/>
        <v>0</v>
      </c>
      <c r="I128">
        <f t="shared" si="25"/>
        <v>0</v>
      </c>
      <c r="J128" t="e">
        <f t="shared" ca="1" si="18"/>
        <v>#N/A</v>
      </c>
      <c r="K128">
        <f t="shared" ca="1" si="26"/>
        <v>0</v>
      </c>
      <c r="L128" t="e">
        <f t="shared" si="27"/>
        <v>#N/A</v>
      </c>
      <c r="M128">
        <v>72</v>
      </c>
      <c r="N128">
        <f>2*PI()*P128/$B$6</f>
        <v>7.3610307334497872E-3</v>
      </c>
      <c r="P128" s="8">
        <f>1000*10^((M128-272)/160)</f>
        <v>56.234132519034887</v>
      </c>
      <c r="Q128">
        <f t="shared" si="19"/>
        <v>-8.2392138742351922E-12</v>
      </c>
      <c r="R128">
        <f t="shared" si="20"/>
        <v>-0.15981988561629351</v>
      </c>
      <c r="S128" t="str">
        <f t="shared" si="21"/>
        <v>0,999972907735603+0,0073609642576661i</v>
      </c>
      <c r="T128" t="str">
        <f t="shared" si="28"/>
        <v>0,999972907735604-0,00736096425766611i</v>
      </c>
      <c r="U128" t="str">
        <f t="shared" si="29"/>
        <v>0,999891632410395-0,0147215296649524i</v>
      </c>
      <c r="V128" t="str">
        <f t="shared" si="30"/>
        <v>2,75711262689236-0,0202955573535205i</v>
      </c>
      <c r="W128" t="str">
        <f t="shared" si="31"/>
        <v>2,75713825140938-0,0164502170205534i</v>
      </c>
      <c r="X128" t="str">
        <f t="shared" si="32"/>
        <v>0,999996109672216-0,00278937959695734i</v>
      </c>
      <c r="Y128">
        <f t="shared" si="22"/>
        <v>0.99999999999905143</v>
      </c>
      <c r="Z128">
        <f t="shared" si="33"/>
        <v>-2.7893832141650484E-3</v>
      </c>
      <c r="AC128">
        <f t="shared" ca="1" si="23"/>
        <v>-1.0384266558069007E-2</v>
      </c>
      <c r="AD128">
        <f ca="1">$AB$3*AC128+$AB$2*AD127</f>
        <v>-6.7990343679969183E-4</v>
      </c>
      <c r="AE128">
        <f t="shared" ca="1" si="24"/>
        <v>0</v>
      </c>
    </row>
    <row r="129" spans="6:31" x14ac:dyDescent="0.2">
      <c r="F129">
        <v>-2.4791666666666665</v>
      </c>
      <c r="H129">
        <f t="shared" si="25"/>
        <v>0</v>
      </c>
      <c r="I129">
        <f t="shared" si="25"/>
        <v>0</v>
      </c>
      <c r="J129" t="e">
        <f t="shared" ca="1" si="18"/>
        <v>#N/A</v>
      </c>
      <c r="K129">
        <f t="shared" ca="1" si="26"/>
        <v>0</v>
      </c>
      <c r="L129" t="e">
        <f t="shared" si="27"/>
        <v>#N/A</v>
      </c>
      <c r="M129">
        <v>73</v>
      </c>
      <c r="N129">
        <f>2*PI()*P129/$B$6</f>
        <v>7.4677304055315048E-3</v>
      </c>
      <c r="P129" s="8">
        <f>1000*10^((M129-272)/160)</f>
        <v>57.049257970463195</v>
      </c>
      <c r="Q129">
        <f t="shared" si="19"/>
        <v>-8.6799115264504733E-12</v>
      </c>
      <c r="R129">
        <f t="shared" si="20"/>
        <v>-0.16213653102488154</v>
      </c>
      <c r="S129" t="str">
        <f t="shared" si="21"/>
        <v>0,999972116630876+0,00746766099690801i</v>
      </c>
      <c r="T129" t="str">
        <f t="shared" si="28"/>
        <v>0,999972116630877-0,00746766099690802i</v>
      </c>
      <c r="U129" t="str">
        <f t="shared" si="29"/>
        <v>0,999888468078471-0,0149349055467199i</v>
      </c>
      <c r="V129" t="str">
        <f t="shared" si="30"/>
        <v>2,75710935507212-0,0205897321061827i</v>
      </c>
      <c r="W129" t="str">
        <f t="shared" si="31"/>
        <v>2,75713572782572-0,0166886562952134i</v>
      </c>
      <c r="X129" t="str">
        <f t="shared" si="32"/>
        <v>0,999995996071515-0,00282981252734919i</v>
      </c>
      <c r="Y129">
        <f t="shared" si="22"/>
        <v>0.99999999999900069</v>
      </c>
      <c r="Z129">
        <f t="shared" si="33"/>
        <v>-2.8298163041461191E-3</v>
      </c>
      <c r="AC129">
        <f t="shared" ca="1" si="23"/>
        <v>1.7189791403599726</v>
      </c>
      <c r="AD129">
        <f ca="1">$AB$3*AC129+$AB$2*AD128</f>
        <v>-1.3974147186113001E-4</v>
      </c>
      <c r="AE129">
        <f t="shared" ca="1" si="24"/>
        <v>0</v>
      </c>
    </row>
    <row r="130" spans="6:31" x14ac:dyDescent="0.2">
      <c r="F130">
        <v>-2.4583333333333335</v>
      </c>
      <c r="H130">
        <f t="shared" si="25"/>
        <v>0</v>
      </c>
      <c r="I130">
        <f t="shared" si="25"/>
        <v>0</v>
      </c>
      <c r="J130" t="e">
        <f t="shared" ca="1" si="18"/>
        <v>#N/A</v>
      </c>
      <c r="K130">
        <f t="shared" ca="1" si="26"/>
        <v>0</v>
      </c>
      <c r="L130" t="e">
        <f t="shared" si="27"/>
        <v>#N/A</v>
      </c>
      <c r="M130">
        <v>74</v>
      </c>
      <c r="N130">
        <f>2*PI()*P130/$B$6</f>
        <v>7.5759767115609099E-3</v>
      </c>
      <c r="P130" s="8">
        <f>1000*10^((M130-272)/160)</f>
        <v>57.876198834912053</v>
      </c>
      <c r="Q130">
        <f t="shared" si="19"/>
        <v>-9.1832904639918089E-12</v>
      </c>
      <c r="R130">
        <f t="shared" si="20"/>
        <v>-0.16448675770160004</v>
      </c>
      <c r="S130" t="str">
        <f t="shared" si="21"/>
        <v>0,999971302425692+0,00757590424070405i</v>
      </c>
      <c r="T130" t="str">
        <f t="shared" si="28"/>
        <v>0,999971302425693-0,00757590424070406i</v>
      </c>
      <c r="U130" t="str">
        <f t="shared" si="29"/>
        <v>0,999885211349872-0,0151513736612583i</v>
      </c>
      <c r="V130" t="str">
        <f t="shared" si="30"/>
        <v>2,7571059877157-0,0208881703842276i</v>
      </c>
      <c r="W130" t="str">
        <f t="shared" si="31"/>
        <v>2,75713313055403-0,0169305513536531i</v>
      </c>
      <c r="X130" t="str">
        <f t="shared" si="32"/>
        <v>0,999995879153545-0,00287083155439586i</v>
      </c>
      <c r="Y130">
        <f t="shared" si="22"/>
        <v>0.99999999999894273</v>
      </c>
      <c r="Z130">
        <f t="shared" si="33"/>
        <v>-2.8708354978230614E-3</v>
      </c>
      <c r="AC130">
        <f t="shared" ca="1" si="23"/>
        <v>7.7963058032269356E-2</v>
      </c>
      <c r="AD130">
        <f ca="1">$AB$3*AC130+$AB$2*AD129</f>
        <v>-1.1520860774510852E-4</v>
      </c>
      <c r="AE130">
        <f t="shared" ca="1" si="24"/>
        <v>0</v>
      </c>
    </row>
    <row r="131" spans="6:31" x14ac:dyDescent="0.2">
      <c r="F131">
        <v>-2.4375</v>
      </c>
      <c r="H131">
        <f t="shared" si="25"/>
        <v>0</v>
      </c>
      <c r="I131">
        <f t="shared" si="25"/>
        <v>0</v>
      </c>
      <c r="J131" t="e">
        <f t="shared" ca="1" si="18"/>
        <v>#N/A</v>
      </c>
      <c r="K131">
        <f t="shared" ca="1" si="26"/>
        <v>0</v>
      </c>
      <c r="L131" t="e">
        <f t="shared" si="27"/>
        <v>#N/A</v>
      </c>
      <c r="M131">
        <v>75</v>
      </c>
      <c r="N131">
        <f>2*PI()*P131/$B$6</f>
        <v>7.6857920703188856E-3</v>
      </c>
      <c r="P131" s="8">
        <f>1000*10^((M131-272)/160)</f>
        <v>58.71512637925165</v>
      </c>
      <c r="Q131">
        <f t="shared" si="19"/>
        <v>-9.6914910388659427E-12</v>
      </c>
      <c r="R131">
        <f t="shared" si="20"/>
        <v>-0.16687105245850828</v>
      </c>
      <c r="S131" t="str">
        <f t="shared" si="21"/>
        <v>0,999970464445519+0,00768571640212642i</v>
      </c>
      <c r="T131" t="str">
        <f t="shared" si="28"/>
        <v>0,999970464445518-0,00768571640212641i</v>
      </c>
      <c r="U131" t="str">
        <f t="shared" si="29"/>
        <v>0,999881859526771-0,0153709788004618i</v>
      </c>
      <c r="V131" t="str">
        <f t="shared" si="30"/>
        <v>2,75710252203355-0,0211909339619218i</v>
      </c>
      <c r="W131" t="str">
        <f t="shared" si="31"/>
        <v>2,75713045744268-0,017175952268628i</v>
      </c>
      <c r="X131" t="str">
        <f t="shared" si="32"/>
        <v>0,999995758821444-0,00291244517425999i</v>
      </c>
      <c r="Y131">
        <f t="shared" si="22"/>
        <v>0.99999999999888423</v>
      </c>
      <c r="Z131">
        <f t="shared" si="33"/>
        <v>-2.9124492916691477E-3</v>
      </c>
      <c r="AC131">
        <f t="shared" ca="1" si="23"/>
        <v>0.88951084036498584</v>
      </c>
      <c r="AD131">
        <f ca="1">$AB$3*AC131+$AB$2*AD130</f>
        <v>1.642317594643519E-4</v>
      </c>
      <c r="AE131">
        <f t="shared" ca="1" si="24"/>
        <v>0</v>
      </c>
    </row>
    <row r="132" spans="6:31" x14ac:dyDescent="0.2">
      <c r="F132">
        <v>-2.4166666666666665</v>
      </c>
      <c r="H132">
        <f t="shared" si="25"/>
        <v>0</v>
      </c>
      <c r="I132">
        <f t="shared" si="25"/>
        <v>0</v>
      </c>
      <c r="J132" t="e">
        <f t="shared" ca="1" si="18"/>
        <v>#N/A</v>
      </c>
      <c r="K132">
        <f t="shared" ca="1" si="26"/>
        <v>0</v>
      </c>
      <c r="L132" t="e">
        <f t="shared" si="27"/>
        <v>#N/A</v>
      </c>
      <c r="M132">
        <v>76</v>
      </c>
      <c r="N132">
        <f>2*PI()*P132/$B$6</f>
        <v>7.7971992255511996E-3</v>
      </c>
      <c r="P132" s="8">
        <f>1000*10^((M132-272)/160)</f>
        <v>59.566214352901035</v>
      </c>
      <c r="Q132">
        <f t="shared" si="19"/>
        <v>-1.0323125529459074E-11</v>
      </c>
      <c r="R132">
        <f t="shared" si="20"/>
        <v>-0.16928990916611344</v>
      </c>
      <c r="S132" t="str">
        <f t="shared" si="21"/>
        <v>0,999969601996126+0,00779712021896033i</v>
      </c>
      <c r="T132" t="str">
        <f t="shared" si="28"/>
        <v>0,999969601996126-0,00779712021896033i</v>
      </c>
      <c r="U132" t="str">
        <f t="shared" si="29"/>
        <v>0,999878409832583-0,0155937664041394i</v>
      </c>
      <c r="V132" t="str">
        <f t="shared" si="30"/>
        <v>2,75709895515469-0,0214980855077976i</v>
      </c>
      <c r="W132" t="str">
        <f t="shared" si="31"/>
        <v>2,75712770627727-0,0174249098378458i</v>
      </c>
      <c r="X132" t="str">
        <f t="shared" si="32"/>
        <v>0,999995634975499-0,00295466200628361i</v>
      </c>
      <c r="Y132">
        <f t="shared" si="22"/>
        <v>0.99999999999881151</v>
      </c>
      <c r="Z132">
        <f t="shared" si="33"/>
        <v>-2.9546663053508075E-3</v>
      </c>
      <c r="AC132">
        <f t="shared" ca="1" si="23"/>
        <v>-0.18072669409828257</v>
      </c>
      <c r="AD132">
        <f ca="1">$AB$3*AC132+$AB$2*AD131</f>
        <v>1.0741212518664934E-4</v>
      </c>
      <c r="AE132">
        <f t="shared" ca="1" si="24"/>
        <v>0</v>
      </c>
    </row>
    <row r="133" spans="6:31" x14ac:dyDescent="0.2">
      <c r="F133">
        <v>-2.3958333333333335</v>
      </c>
      <c r="H133">
        <f t="shared" si="25"/>
        <v>0</v>
      </c>
      <c r="I133">
        <f t="shared" si="25"/>
        <v>0</v>
      </c>
      <c r="J133" t="e">
        <f t="shared" ca="1" si="18"/>
        <v>#N/A</v>
      </c>
      <c r="K133">
        <f t="shared" ca="1" si="26"/>
        <v>0</v>
      </c>
      <c r="L133" t="e">
        <f t="shared" si="27"/>
        <v>#N/A</v>
      </c>
      <c r="M133">
        <v>77</v>
      </c>
      <c r="N133">
        <f>2*PI()*P133/$B$6</f>
        <v>7.9102212506789501E-3</v>
      </c>
      <c r="P133" s="8">
        <f>1000*10^((M133-272)/160)</f>
        <v>60.429639023813259</v>
      </c>
      <c r="Q133">
        <f t="shared" si="19"/>
        <v>-1.0983689844048886E-11</v>
      </c>
      <c r="R133">
        <f t="shared" si="20"/>
        <v>-0.17174382885567518</v>
      </c>
      <c r="S133" t="str">
        <f t="shared" si="21"/>
        <v>0,999968714363016+0,00791013875840339i</v>
      </c>
      <c r="T133" t="str">
        <f t="shared" si="28"/>
        <v>0,999968714363016-0,00791013875840339i</v>
      </c>
      <c r="U133" t="str">
        <f t="shared" si="29"/>
        <v>0,999874859409646-0,0158197825693474i</v>
      </c>
      <c r="V133" t="str">
        <f t="shared" si="30"/>
        <v>2,7570952841243-0,021809688597563i</v>
      </c>
      <c r="W133" t="str">
        <f t="shared" si="31"/>
        <v>2,75712487477869-0,0176774755944375i</v>
      </c>
      <c r="X133" t="str">
        <f t="shared" si="32"/>
        <v>0,999995507513112-0,00299749079477322i</v>
      </c>
      <c r="Y133">
        <f t="shared" si="22"/>
        <v>0.99999999999873546</v>
      </c>
      <c r="Z133">
        <f t="shared" si="33"/>
        <v>-2.9974952835131771E-3</v>
      </c>
      <c r="AC133">
        <f t="shared" ca="1" si="23"/>
        <v>-1.2614454869285248</v>
      </c>
      <c r="AD133">
        <f ca="1">$AB$3*AC133+$AB$2*AD132</f>
        <v>-2.8885415520475845E-4</v>
      </c>
      <c r="AE133">
        <f t="shared" ca="1" si="24"/>
        <v>0</v>
      </c>
    </row>
    <row r="134" spans="6:31" x14ac:dyDescent="0.2">
      <c r="F134">
        <v>-2.375</v>
      </c>
      <c r="H134">
        <f t="shared" si="25"/>
        <v>0</v>
      </c>
      <c r="I134">
        <f t="shared" si="25"/>
        <v>0</v>
      </c>
      <c r="J134" t="e">
        <f t="shared" ca="1" si="18"/>
        <v>#N/A</v>
      </c>
      <c r="K134">
        <f t="shared" ca="1" si="26"/>
        <v>0</v>
      </c>
      <c r="L134" t="e">
        <f t="shared" si="27"/>
        <v>#N/A</v>
      </c>
      <c r="M134">
        <v>78</v>
      </c>
      <c r="N134">
        <f>2*PI()*P134/$B$6</f>
        <v>8.0248815535772823E-3</v>
      </c>
      <c r="P134" s="8">
        <f>1000*10^((M134-272)/160)</f>
        <v>61.305579214982068</v>
      </c>
      <c r="Q134">
        <f t="shared" si="19"/>
        <v>-1.16027880775769E-11</v>
      </c>
      <c r="R134">
        <f t="shared" si="20"/>
        <v>-0.17423331982319384</v>
      </c>
      <c r="S134" t="str">
        <f t="shared" si="21"/>
        <v>0,999967800810825+0,00802479542183264i</v>
      </c>
      <c r="T134" t="str">
        <f t="shared" si="28"/>
        <v>0,999967800810825-0,00802479542183264i</v>
      </c>
      <c r="U134" t="str">
        <f t="shared" si="29"/>
        <v>0,999871205316875-0,0160490740598535i</v>
      </c>
      <c r="V134" t="str">
        <f t="shared" si="30"/>
        <v>2,75709150590129-0,022125807727199i</v>
      </c>
      <c r="W134" t="str">
        <f t="shared" si="31"/>
        <v>2,75712196060129-0,0179337018175769i</v>
      </c>
      <c r="X134" t="str">
        <f t="shared" si="32"/>
        <v>0,999995376328684-0,00304094041081401i</v>
      </c>
      <c r="Y134">
        <f t="shared" si="22"/>
        <v>0.99999999999866418</v>
      </c>
      <c r="Z134">
        <f t="shared" si="33"/>
        <v>-3.0409450975950368E-3</v>
      </c>
      <c r="AC134">
        <f t="shared" ca="1" si="23"/>
        <v>1.280867761994775</v>
      </c>
      <c r="AD134">
        <f ca="1">$AB$3*AC134+$AB$2*AD133</f>
        <v>1.1356984719847353E-4</v>
      </c>
      <c r="AE134">
        <f t="shared" ca="1" si="24"/>
        <v>0</v>
      </c>
    </row>
    <row r="135" spans="6:31" x14ac:dyDescent="0.2">
      <c r="F135">
        <v>-2.3541666666666665</v>
      </c>
      <c r="H135">
        <f t="shared" si="25"/>
        <v>0</v>
      </c>
      <c r="I135">
        <f t="shared" si="25"/>
        <v>0</v>
      </c>
      <c r="J135" t="e">
        <f t="shared" ca="1" si="18"/>
        <v>#N/A</v>
      </c>
      <c r="K135">
        <f t="shared" ca="1" si="26"/>
        <v>0</v>
      </c>
      <c r="L135" t="e">
        <f t="shared" si="27"/>
        <v>#N/A</v>
      </c>
      <c r="M135">
        <v>79</v>
      </c>
      <c r="N135">
        <f>2*PI()*P135/$B$6</f>
        <v>8.1412038814233437E-3</v>
      </c>
      <c r="P135" s="8">
        <f>1000*10^((M135-272)/160)</f>
        <v>62.194216341477585</v>
      </c>
      <c r="Q135">
        <f t="shared" si="19"/>
        <v>-1.2284567596431012E-11</v>
      </c>
      <c r="R135">
        <f t="shared" si="20"/>
        <v>-0.17675889773475401</v>
      </c>
      <c r="S135" t="str">
        <f t="shared" si="21"/>
        <v>0,999966860582719+0,00814111394964046i</v>
      </c>
      <c r="T135" t="str">
        <f t="shared" si="28"/>
        <v>0,999966860582719-0,00814111394964046i</v>
      </c>
      <c r="U135" t="str">
        <f t="shared" si="29"/>
        <v>0,999867444527318-0,0162816883157363i</v>
      </c>
      <c r="V135" t="str">
        <f t="shared" si="30"/>
        <v>2,75708761735578-0,0224465083262421i</v>
      </c>
      <c r="W135" t="str">
        <f t="shared" si="31"/>
        <v>2,75711896133097-0,0181936415432538i</v>
      </c>
      <c r="X135" t="str">
        <f t="shared" si="32"/>
        <v>0,999995241313513-0,00308501985410775i</v>
      </c>
      <c r="Y135">
        <f t="shared" si="22"/>
        <v>0.99999999999858569</v>
      </c>
      <c r="Z135">
        <f t="shared" si="33"/>
        <v>-3.0850247476674041E-3</v>
      </c>
      <c r="AC135">
        <f t="shared" ca="1" si="23"/>
        <v>-0.26262947239639106</v>
      </c>
      <c r="AD135">
        <f ca="1">$AB$3*AC135+$AB$2*AD134</f>
        <v>3.1039651178404031E-5</v>
      </c>
      <c r="AE135">
        <f t="shared" ca="1" si="24"/>
        <v>0</v>
      </c>
    </row>
    <row r="136" spans="6:31" x14ac:dyDescent="0.2">
      <c r="F136">
        <v>-2.3333333333333335</v>
      </c>
      <c r="H136">
        <f t="shared" si="25"/>
        <v>0</v>
      </c>
      <c r="I136">
        <f t="shared" si="25"/>
        <v>0</v>
      </c>
      <c r="J136" t="e">
        <f t="shared" ref="J136:J199" ca="1" si="34">IFERROR(10*LOG(K136^2),NA())</f>
        <v>#N/A</v>
      </c>
      <c r="K136">
        <f t="shared" ca="1" si="26"/>
        <v>0</v>
      </c>
      <c r="L136" t="e">
        <f t="shared" si="27"/>
        <v>#N/A</v>
      </c>
      <c r="M136">
        <v>80</v>
      </c>
      <c r="N136">
        <f>2*PI()*P136/$B$6</f>
        <v>8.2592123256145806E-3</v>
      </c>
      <c r="P136" s="8">
        <f>1000*10^((M136-272)/160)</f>
        <v>63.095734448019314</v>
      </c>
      <c r="Q136">
        <f t="shared" ref="Q136:Q199" si="35">IFERROR(20*LOG(Y136),NA())</f>
        <v>-1.3078209101405527E-11</v>
      </c>
      <c r="R136">
        <f t="shared" ref="R136:R199" si="36">DEGREES(Z136)</f>
        <v>-0.17932108573345967</v>
      </c>
      <c r="S136" t="str">
        <f t="shared" ref="S136:S199" si="37">COMPLEX(COS(N136),SIN(N136))</f>
        <v>0,999965892899764+0,00825911842614018i</v>
      </c>
      <c r="T136" t="str">
        <f t="shared" si="28"/>
        <v>0,999965892899765-0,00825911842614019i</v>
      </c>
      <c r="U136" t="str">
        <f t="shared" si="29"/>
        <v>0,999863573925647-0,0165176734631203i</v>
      </c>
      <c r="V136" t="str">
        <f t="shared" si="30"/>
        <v>2,75708361526651-0,0227718567712583i</v>
      </c>
      <c r="W136" t="str">
        <f t="shared" si="31"/>
        <v>2,75711587448313-0,0184573485752006i</v>
      </c>
      <c r="X136" t="str">
        <f t="shared" si="32"/>
        <v>0,999995102355729-0,00312973825483854i</v>
      </c>
      <c r="Y136">
        <f t="shared" ref="Y136:Y199" si="38">IMABS(X136)</f>
        <v>0.99999999999849432</v>
      </c>
      <c r="Z136">
        <f t="shared" si="33"/>
        <v>-3.1297433642999022E-3</v>
      </c>
      <c r="AC136">
        <f t="shared" ref="AC136:AC199" ca="1" si="39">_xlfn.NORM.INV(RAND(),0,1)</f>
        <v>-3.0199611192256101E-2</v>
      </c>
      <c r="AD136">
        <f ca="1">$AB$3*AC136+$AB$2*AD135</f>
        <v>2.1543903855778966E-5</v>
      </c>
      <c r="AE136">
        <f t="shared" ref="AE136:AE199" ca="1" si="40">(AD136-$AD$6)/$AD$5*$AE$2*$AE$3</f>
        <v>0</v>
      </c>
    </row>
    <row r="137" spans="6:31" x14ac:dyDescent="0.2">
      <c r="F137">
        <v>-2.3125</v>
      </c>
      <c r="H137">
        <f t="shared" ref="H137:I200" si="41">G137*$B$15+G136*$B$16+G135*$B$17+H136*$B$12+H135*$B$13</f>
        <v>0</v>
      </c>
      <c r="I137">
        <f t="shared" si="41"/>
        <v>0</v>
      </c>
      <c r="J137" t="e">
        <f t="shared" ca="1" si="34"/>
        <v>#N/A</v>
      </c>
      <c r="K137">
        <f t="shared" ref="K137:K200" ca="1" si="42">I137+AE137</f>
        <v>0</v>
      </c>
      <c r="L137" t="e">
        <f t="shared" ref="L137:L200" si="43">IFERROR(10*LOG(I137^2),NA())</f>
        <v>#N/A</v>
      </c>
      <c r="M137">
        <v>81</v>
      </c>
      <c r="N137">
        <f>2*PI()*P137/$B$6</f>
        <v>8.378931326758229E-3</v>
      </c>
      <c r="P137" s="8">
        <f>1000*10^((M137-272)/160)</f>
        <v>64.010320247093048</v>
      </c>
      <c r="Q137">
        <f t="shared" si="35"/>
        <v>-1.3858350021848344E-11</v>
      </c>
      <c r="R137">
        <f t="shared" si="36"/>
        <v>-0.18192041454793459</v>
      </c>
      <c r="S137" t="str">
        <f t="shared" si="37"/>
        <v>0,999964896960283+0,00837883328454241i</v>
      </c>
      <c r="T137" t="str">
        <f t="shared" ref="T137:T200" si="44">IMPOWER(S137,-1)</f>
        <v>0,999964896960283-0,00837883328454241i</v>
      </c>
      <c r="U137" t="str">
        <f t="shared" ref="U137:U200" si="45">IMPOWER(S137,-2)</f>
        <v>0,99985959030558-0,0167570783240497i</v>
      </c>
      <c r="V137" t="str">
        <f t="shared" ref="V137:V200" si="46">IMSUM($B$15,IMPRODUCT($B$16,T137),IMPRODUCT($B$17,U137))</f>
        <v>2,75707949631816-0,0231019203995094i</v>
      </c>
      <c r="W137" t="str">
        <f t="shared" ref="W137:W200" si="47">IMSUM(COMPLEX(1,0),IMPRODUCT($U$2,T137),IMPRODUCT($U$3,U137))</f>
        <v>2,7571126975006-0,0187248774959757i</v>
      </c>
      <c r="X137" t="str">
        <f t="shared" ref="X137:X200" si="48">IMPOWER(IMDIV(V137,W137),2)</f>
        <v>0,999994959340215-0,00317510487556583i</v>
      </c>
      <c r="Y137">
        <f t="shared" si="38"/>
        <v>0.9999999999984045</v>
      </c>
      <c r="Z137">
        <f t="shared" ref="Z137:Z200" si="49">IMARGUMENT(X137)</f>
        <v>-3.1751102104544504E-3</v>
      </c>
      <c r="AC137">
        <f t="shared" ca="1" si="39"/>
        <v>1.1056046947555436</v>
      </c>
      <c r="AD137">
        <f ca="1">$AB$3*AC137+$AB$2*AD136</f>
        <v>3.6881853909305918E-4</v>
      </c>
      <c r="AE137">
        <f t="shared" ca="1" si="40"/>
        <v>0</v>
      </c>
    </row>
    <row r="138" spans="6:31" x14ac:dyDescent="0.2">
      <c r="F138">
        <v>-2.2916666666666665</v>
      </c>
      <c r="H138">
        <f t="shared" si="41"/>
        <v>0</v>
      </c>
      <c r="I138">
        <f t="shared" si="41"/>
        <v>0</v>
      </c>
      <c r="J138" t="e">
        <f t="shared" ca="1" si="34"/>
        <v>#N/A</v>
      </c>
      <c r="K138">
        <f t="shared" ca="1" si="42"/>
        <v>0</v>
      </c>
      <c r="L138" t="e">
        <f t="shared" si="43"/>
        <v>#N/A</v>
      </c>
      <c r="M138">
        <v>82</v>
      </c>
      <c r="N138">
        <f>2*PI()*P138/$B$6</f>
        <v>8.5003856797332446E-3</v>
      </c>
      <c r="P138" s="8">
        <f>1000*10^((M138-272)/160)</f>
        <v>64.938163157621119</v>
      </c>
      <c r="Q138">
        <f t="shared" si="35"/>
        <v>-1.4595096206296263E-11</v>
      </c>
      <c r="R138">
        <f t="shared" si="36"/>
        <v>-0.18455742260237001</v>
      </c>
      <c r="S138" t="str">
        <f t="shared" si="37"/>
        <v>0,999963871939189+0,0085002833120031i</v>
      </c>
      <c r="T138" t="str">
        <f t="shared" si="44"/>
        <v>0,99996387193919-0,00850028331200311i</v>
      </c>
      <c r="U138" t="str">
        <f t="shared" si="45"/>
        <v>0,999855490367232-0,0169999524265014i</v>
      </c>
      <c r="V138" t="str">
        <f t="shared" si="46"/>
        <v>2,75707525709865-0,0234367675228145i</v>
      </c>
      <c r="W138" t="str">
        <f t="shared" si="47"/>
        <v>2,75710942775159-0,0189962836782054i</v>
      </c>
      <c r="X138" t="str">
        <f t="shared" si="48"/>
        <v>0,999994812148481-0,00322112911314427i</v>
      </c>
      <c r="Y138">
        <f t="shared" si="38"/>
        <v>0.99999999999831968</v>
      </c>
      <c r="Z138">
        <f t="shared" si="49"/>
        <v>-3.2211346834059582E-3</v>
      </c>
      <c r="AC138">
        <f t="shared" ca="1" si="39"/>
        <v>0.39691624806483788</v>
      </c>
      <c r="AD138">
        <f ca="1">$AB$3*AC138+$AB$2*AD137</f>
        <v>4.9337802051853885E-4</v>
      </c>
      <c r="AE138">
        <f t="shared" ca="1" si="40"/>
        <v>0</v>
      </c>
    </row>
    <row r="139" spans="6:31" x14ac:dyDescent="0.2">
      <c r="F139">
        <v>-2.2708333333333335</v>
      </c>
      <c r="H139">
        <f t="shared" si="41"/>
        <v>0</v>
      </c>
      <c r="I139">
        <f t="shared" si="41"/>
        <v>0</v>
      </c>
      <c r="J139" t="e">
        <f t="shared" ca="1" si="34"/>
        <v>#N/A</v>
      </c>
      <c r="K139">
        <f t="shared" ca="1" si="42"/>
        <v>0</v>
      </c>
      <c r="L139" t="e">
        <f t="shared" si="43"/>
        <v>#N/A</v>
      </c>
      <c r="M139">
        <v>83</v>
      </c>
      <c r="N139">
        <f>2*PI()*P139/$B$6</f>
        <v>8.6236005388254811E-3</v>
      </c>
      <c r="P139" s="8">
        <f>1000*10^((M139-272)/160)</f>
        <v>65.879455344192365</v>
      </c>
      <c r="Q139">
        <f t="shared" si="35"/>
        <v>-1.5481313148060269E-11</v>
      </c>
      <c r="R139">
        <f t="shared" si="36"/>
        <v>-0.18723265612819631</v>
      </c>
      <c r="S139" t="str">
        <f t="shared" si="37"/>
        <v>0,999962816987305+0,00862349365474442i</v>
      </c>
      <c r="T139" t="str">
        <f t="shared" si="44"/>
        <v>0,999962816987305-0,00862349365474442i</v>
      </c>
      <c r="U139" t="str">
        <f t="shared" si="45"/>
        <v>0,999851270714373-0,0172463460145408i</v>
      </c>
      <c r="V139" t="str">
        <f t="shared" si="46"/>
        <v>2,75707089409622-0,0237764674416101i</v>
      </c>
      <c r="W139" t="str">
        <f t="shared" si="47"/>
        <v>2,75710606252745-0,0192716232959875i</v>
      </c>
      <c r="X139" t="str">
        <f t="shared" si="48"/>
        <v>0,999994660658551-0,00326782050067191i</v>
      </c>
      <c r="Y139">
        <f t="shared" si="38"/>
        <v>0.99999999999821765</v>
      </c>
      <c r="Z139">
        <f t="shared" si="49"/>
        <v>-3.2678263166913638E-3</v>
      </c>
      <c r="AC139">
        <f t="shared" ca="1" si="39"/>
        <v>-0.7585909634520891</v>
      </c>
      <c r="AD139">
        <f ca="1">$AB$3*AC139+$AB$2*AD138</f>
        <v>2.549420986286676E-4</v>
      </c>
      <c r="AE139">
        <f t="shared" ca="1" si="40"/>
        <v>0</v>
      </c>
    </row>
    <row r="140" spans="6:31" x14ac:dyDescent="0.2">
      <c r="F140">
        <v>-2.25</v>
      </c>
      <c r="H140">
        <f t="shared" si="41"/>
        <v>0</v>
      </c>
      <c r="I140">
        <f t="shared" si="41"/>
        <v>0</v>
      </c>
      <c r="J140" t="e">
        <f t="shared" ca="1" si="34"/>
        <v>#N/A</v>
      </c>
      <c r="K140">
        <f t="shared" ca="1" si="42"/>
        <v>0</v>
      </c>
      <c r="L140" t="e">
        <f t="shared" si="43"/>
        <v>#N/A</v>
      </c>
      <c r="M140">
        <v>84</v>
      </c>
      <c r="N140">
        <f>2*PI()*P140/$B$6</f>
        <v>8.7486014229374211E-3</v>
      </c>
      <c r="P140" s="8">
        <f>1000*10^((M140-272)/160)</f>
        <v>66.834391756861436</v>
      </c>
      <c r="Q140">
        <f t="shared" si="35"/>
        <v>-1.6402245878620348E-11</v>
      </c>
      <c r="R140">
        <f t="shared" si="36"/>
        <v>-0.18994666927733539</v>
      </c>
      <c r="S140" t="str">
        <f t="shared" si="37"/>
        <v>0,999961731230657+0,00874848982324939i</v>
      </c>
      <c r="T140" t="str">
        <f t="shared" si="44"/>
        <v>0,999961731230657-0,00874848982324939i</v>
      </c>
      <c r="U140" t="str">
        <f t="shared" si="45"/>
        <v>0,999846927851625-0,0174963100586205i</v>
      </c>
      <c r="V140" t="str">
        <f t="shared" si="46"/>
        <v>2,75706640369662-0,0241210904592098i</v>
      </c>
      <c r="W140" t="str">
        <f t="shared" si="47"/>
        <v>2,75710259904044-0,0195509533364563i</v>
      </c>
      <c r="X140" t="str">
        <f t="shared" si="48"/>
        <v>0,999994504744923-0,00331518870946621i</v>
      </c>
      <c r="Y140">
        <f t="shared" si="38"/>
        <v>0.99999999999811162</v>
      </c>
      <c r="Z140">
        <f t="shared" si="49"/>
        <v>-3.3151947820862608E-3</v>
      </c>
      <c r="AC140">
        <f t="shared" ca="1" si="39"/>
        <v>1.0634600619809358</v>
      </c>
      <c r="AD140">
        <f ca="1">$AB$3*AC140+$AB$2*AD139</f>
        <v>5.889053739418853E-4</v>
      </c>
      <c r="AE140">
        <f t="shared" ca="1" si="40"/>
        <v>0</v>
      </c>
    </row>
    <row r="141" spans="6:31" x14ac:dyDescent="0.2">
      <c r="F141">
        <v>-2.2291666666666665</v>
      </c>
      <c r="H141">
        <f t="shared" si="41"/>
        <v>0</v>
      </c>
      <c r="I141">
        <f t="shared" si="41"/>
        <v>0</v>
      </c>
      <c r="J141" t="e">
        <f t="shared" ca="1" si="34"/>
        <v>#N/A</v>
      </c>
      <c r="K141">
        <f t="shared" ca="1" si="42"/>
        <v>0</v>
      </c>
      <c r="L141" t="e">
        <f t="shared" si="43"/>
        <v>#N/A</v>
      </c>
      <c r="M141">
        <v>85</v>
      </c>
      <c r="N141">
        <f>2*PI()*P141/$B$6</f>
        <v>8.8754142208733438E-3</v>
      </c>
      <c r="P141" s="8">
        <f>1000*10^((M141-272)/160)</f>
        <v>67.803170171524599</v>
      </c>
      <c r="Q141">
        <f t="shared" si="35"/>
        <v>-1.7454327144632034E-11</v>
      </c>
      <c r="R141">
        <f t="shared" si="36"/>
        <v>-0.19270002423720947</v>
      </c>
      <c r="S141" t="str">
        <f t="shared" si="37"/>
        <v>0,999960613769753+0,00887529769753137i</v>
      </c>
      <c r="T141" t="str">
        <f t="shared" si="44"/>
        <v>0,999960613769752-0,00887529769753136i</v>
      </c>
      <c r="U141" t="str">
        <f t="shared" si="45"/>
        <v>0,999842458181559-0,0177498962660255i</v>
      </c>
      <c r="V141" t="str">
        <f t="shared" si="46"/>
        <v>2,75706178218008-0,0244707078962702i</v>
      </c>
      <c r="W141" t="str">
        <f t="shared" si="47"/>
        <v>2,75709903442146-0,0198343316115144i</v>
      </c>
      <c r="X141" t="str">
        <f t="shared" si="48"/>
        <v>0,999994344278405-0,00336324355107027i</v>
      </c>
      <c r="Y141">
        <f t="shared" si="38"/>
        <v>0.9999999999979905</v>
      </c>
      <c r="Z141">
        <f t="shared" si="49"/>
        <v>-3.3632498916121799E-3</v>
      </c>
      <c r="AC141">
        <f t="shared" ca="1" si="39"/>
        <v>-0.81558283594449088</v>
      </c>
      <c r="AD141">
        <f ca="1">$AB$3*AC141+$AB$2*AD140</f>
        <v>3.3253773344466047E-4</v>
      </c>
      <c r="AE141">
        <f t="shared" ca="1" si="40"/>
        <v>0</v>
      </c>
    </row>
    <row r="142" spans="6:31" x14ac:dyDescent="0.2">
      <c r="F142">
        <v>-2.2083333333333335</v>
      </c>
      <c r="H142">
        <f t="shared" si="41"/>
        <v>0</v>
      </c>
      <c r="I142">
        <f t="shared" si="41"/>
        <v>0</v>
      </c>
      <c r="J142" t="e">
        <f t="shared" ca="1" si="34"/>
        <v>#N/A</v>
      </c>
      <c r="K142">
        <f t="shared" ca="1" si="42"/>
        <v>0</v>
      </c>
      <c r="L142" t="e">
        <f t="shared" si="43"/>
        <v>#N/A</v>
      </c>
      <c r="M142">
        <v>86</v>
      </c>
      <c r="N142">
        <f>2*PI()*P142/$B$6</f>
        <v>9.0040651967011175E-3</v>
      </c>
      <c r="P142" s="8">
        <f>1000*10^((M142-272)/160)</f>
        <v>68.785991230880725</v>
      </c>
      <c r="Q142">
        <f t="shared" si="35"/>
        <v>-1.8373331220259215E-11</v>
      </c>
      <c r="R142">
        <f t="shared" si="36"/>
        <v>-0.19549329134723373</v>
      </c>
      <c r="S142" t="str">
        <f t="shared" si="37"/>
        <v>0,999959463678835+0,00900394353247946i</v>
      </c>
      <c r="T142" t="str">
        <f t="shared" si="44"/>
        <v>0,999959463678835-0,00900394353247946i</v>
      </c>
      <c r="U142" t="str">
        <f t="shared" si="45"/>
        <v>0,999837858001728-0,0180071570914654i</v>
      </c>
      <c r="V142" t="str">
        <f t="shared" si="46"/>
        <v>2,75705702571823-0,0248253921054601i</v>
      </c>
      <c r="W142" t="str">
        <f t="shared" si="47"/>
        <v>2,75709536571759-0,0201218167697322i</v>
      </c>
      <c r="X142" t="str">
        <f t="shared" si="48"/>
        <v>0,999994179126074-0,00341199497928534i</v>
      </c>
      <c r="Y142">
        <f t="shared" si="38"/>
        <v>0.99999999999788469</v>
      </c>
      <c r="Z142">
        <f t="shared" si="49"/>
        <v>-3.4120015995697697E-3</v>
      </c>
      <c r="AC142">
        <f t="shared" ca="1" si="39"/>
        <v>-0.55492313495854995</v>
      </c>
      <c r="AD142">
        <f ca="1">$AB$3*AC142+$AB$2*AD141</f>
        <v>1.5812641843049888E-4</v>
      </c>
      <c r="AE142">
        <f t="shared" ca="1" si="40"/>
        <v>0</v>
      </c>
    </row>
    <row r="143" spans="6:31" x14ac:dyDescent="0.2">
      <c r="F143">
        <v>-2.1875</v>
      </c>
      <c r="H143">
        <f t="shared" si="41"/>
        <v>0</v>
      </c>
      <c r="I143">
        <f t="shared" si="41"/>
        <v>0</v>
      </c>
      <c r="J143" t="e">
        <f t="shared" ca="1" si="34"/>
        <v>#N/A</v>
      </c>
      <c r="K143">
        <f t="shared" ca="1" si="42"/>
        <v>0</v>
      </c>
      <c r="L143" t="e">
        <f t="shared" si="43"/>
        <v>#N/A</v>
      </c>
      <c r="M143">
        <v>87</v>
      </c>
      <c r="N143">
        <f>2*PI()*P143/$B$6</f>
        <v>9.1345809951917691E-3</v>
      </c>
      <c r="P143" s="8">
        <f>1000*10^((M143-272)/160)</f>
        <v>69.783058485986629</v>
      </c>
      <c r="Q143">
        <f t="shared" si="35"/>
        <v>-1.9535345817458461E-11</v>
      </c>
      <c r="R143">
        <f t="shared" si="36"/>
        <v>-0.19832704921723104</v>
      </c>
      <c r="S143" t="str">
        <f t="shared" si="37"/>
        <v>0,999958280005117+0,00913445396328099i</v>
      </c>
      <c r="T143" t="str">
        <f t="shared" si="44"/>
        <v>0,999958280005118-0,009134453963281i</v>
      </c>
      <c r="U143" t="str">
        <f t="shared" si="45"/>
        <v>0,999833123501586-0,0182681457478168i</v>
      </c>
      <c r="V143" t="str">
        <f t="shared" si="46"/>
        <v>2,75705213037088-0,0251852164863416i</v>
      </c>
      <c r="W143" t="str">
        <f t="shared" si="47"/>
        <v>2,75709158988975-0,0204134683084166i</v>
      </c>
      <c r="X143" t="str">
        <f t="shared" si="48"/>
        <v>0,999994009151051-0,00346145309223623i</v>
      </c>
      <c r="Y143">
        <f t="shared" si="38"/>
        <v>0.99999999999775091</v>
      </c>
      <c r="Z143">
        <f t="shared" si="49"/>
        <v>-3.4614600046055243E-3</v>
      </c>
      <c r="AC143">
        <f t="shared" ca="1" si="39"/>
        <v>-2.0278961255683225</v>
      </c>
      <c r="AD143">
        <f ca="1">$AB$3*AC143+$AB$2*AD142</f>
        <v>-4.789055407283961E-4</v>
      </c>
      <c r="AE143">
        <f t="shared" ca="1" si="40"/>
        <v>0</v>
      </c>
    </row>
    <row r="144" spans="6:31" x14ac:dyDescent="0.2">
      <c r="F144">
        <v>-2.1666666666666665</v>
      </c>
      <c r="H144">
        <f t="shared" si="41"/>
        <v>0</v>
      </c>
      <c r="I144">
        <f t="shared" si="41"/>
        <v>0</v>
      </c>
      <c r="J144" t="e">
        <f t="shared" ca="1" si="34"/>
        <v>#N/A</v>
      </c>
      <c r="K144">
        <f t="shared" ca="1" si="42"/>
        <v>0</v>
      </c>
      <c r="L144" t="e">
        <f t="shared" si="43"/>
        <v>#N/A</v>
      </c>
      <c r="M144">
        <v>88</v>
      </c>
      <c r="N144">
        <f>2*PI()*P144/$B$6</f>
        <v>9.2669886473377965E-3</v>
      </c>
      <c r="P144" s="8">
        <f>1000*10^((M144-272)/160)</f>
        <v>70.794578438413794</v>
      </c>
      <c r="Q144">
        <f t="shared" si="35"/>
        <v>-2.0700253397057526E-11</v>
      </c>
      <c r="R144">
        <f t="shared" si="36"/>
        <v>-0.20120188484735491</v>
      </c>
      <c r="S144" t="str">
        <f t="shared" si="37"/>
        <v>0,99995706176799+0,00926685601092193i</v>
      </c>
      <c r="T144" t="str">
        <f t="shared" si="44"/>
        <v>0,999957061767991-0,00926685601092194i</v>
      </c>
      <c r="U144" t="str">
        <f t="shared" si="45"/>
        <v>0,999828250759347-0,0185329162170171i</v>
      </c>
      <c r="V144" t="str">
        <f t="shared" si="46"/>
        <v>2,75704709208286-0,0255502555004615i</v>
      </c>
      <c r="W144" t="str">
        <f t="shared" si="47"/>
        <v>2,75708770381009-0,0207093465858522i</v>
      </c>
      <c r="X144" t="str">
        <f t="shared" si="48"/>
        <v>0,999993834212531-0,00351162813446387i</v>
      </c>
      <c r="Y144">
        <f t="shared" si="38"/>
        <v>0.9999999999976168</v>
      </c>
      <c r="Z144">
        <f t="shared" si="49"/>
        <v>-3.5116353518048317E-3</v>
      </c>
      <c r="AC144">
        <f t="shared" ca="1" si="39"/>
        <v>0.7421995830664454</v>
      </c>
      <c r="AD144">
        <f ca="1">$AB$3*AC144+$AB$2*AD143</f>
        <v>-2.4562285997213932E-4</v>
      </c>
      <c r="AE144">
        <f t="shared" ca="1" si="40"/>
        <v>0</v>
      </c>
    </row>
    <row r="145" spans="6:31" x14ac:dyDescent="0.2">
      <c r="F145">
        <v>-2.1458333333333335</v>
      </c>
      <c r="H145">
        <f t="shared" si="41"/>
        <v>0</v>
      </c>
      <c r="I145">
        <f t="shared" si="41"/>
        <v>0</v>
      </c>
      <c r="J145" t="e">
        <f t="shared" ca="1" si="34"/>
        <v>#N/A</v>
      </c>
      <c r="K145">
        <f t="shared" ca="1" si="42"/>
        <v>0</v>
      </c>
      <c r="L145" t="e">
        <f t="shared" si="43"/>
        <v>#N/A</v>
      </c>
      <c r="M145">
        <v>89</v>
      </c>
      <c r="N145">
        <f>2*PI()*P145/$B$6</f>
        <v>9.4013155759515715E-3</v>
      </c>
      <c r="P145" s="8">
        <f>1000*10^((M145-272)/160)</f>
        <v>71.820760583017048</v>
      </c>
      <c r="Q145">
        <f t="shared" si="35"/>
        <v>-2.1809229983596519E-11</v>
      </c>
      <c r="R145">
        <f t="shared" si="36"/>
        <v>-0.20411839374991744</v>
      </c>
      <c r="S145" t="str">
        <f t="shared" si="37"/>
        <v>0,999955807958214+0,00940117708776664i</v>
      </c>
      <c r="T145" t="str">
        <f t="shared" si="44"/>
        <v>0,999955807958214-0,00940117708776664i</v>
      </c>
      <c r="U145" t="str">
        <f t="shared" si="45"/>
        <v>0,999823235738729-0,0188015232611119i</v>
      </c>
      <c r="V145" t="str">
        <f t="shared" si="46"/>
        <v>2,75704190668059-0,0259205846866596i</v>
      </c>
      <c r="W145" t="str">
        <f t="shared" si="47"/>
        <v>2,75708370425945-0,0210095128337179i</v>
      </c>
      <c r="X145" t="str">
        <f t="shared" si="48"/>
        <v>0,999993654165576-0,00356253049905029i</v>
      </c>
      <c r="Y145">
        <f t="shared" si="38"/>
        <v>0.99999999999748912</v>
      </c>
      <c r="Z145">
        <f t="shared" si="49"/>
        <v>-3.5625380348182742E-3</v>
      </c>
      <c r="AC145">
        <f t="shared" ca="1" si="39"/>
        <v>-0.57272743927884617</v>
      </c>
      <c r="AD145">
        <f ca="1">$AB$3*AC145+$AB$2*AD144</f>
        <v>-4.2544507761690692E-4</v>
      </c>
      <c r="AE145">
        <f t="shared" ca="1" si="40"/>
        <v>0</v>
      </c>
    </row>
    <row r="146" spans="6:31" x14ac:dyDescent="0.2">
      <c r="F146">
        <v>-2.125</v>
      </c>
      <c r="H146">
        <f t="shared" si="41"/>
        <v>0</v>
      </c>
      <c r="I146">
        <f t="shared" si="41"/>
        <v>0</v>
      </c>
      <c r="J146" t="e">
        <f t="shared" ca="1" si="34"/>
        <v>#N/A</v>
      </c>
      <c r="K146">
        <f t="shared" ca="1" si="42"/>
        <v>0</v>
      </c>
      <c r="L146" t="e">
        <f t="shared" si="43"/>
        <v>#N/A</v>
      </c>
      <c r="M146">
        <v>90</v>
      </c>
      <c r="N146">
        <f>2*PI()*P146/$B$6</f>
        <v>9.5375896013448393E-3</v>
      </c>
      <c r="P146" s="8">
        <f>1000*10^((M146-272)/160)</f>
        <v>72.86181745132275</v>
      </c>
      <c r="Q146">
        <f t="shared" si="35"/>
        <v>-2.3191111243170961E-11</v>
      </c>
      <c r="R146">
        <f t="shared" si="36"/>
        <v>-0.20707718007292089</v>
      </c>
      <c r="S146" t="str">
        <f t="shared" si="37"/>
        <v>0,999954517537078+0,00953744500321792i</v>
      </c>
      <c r="T146" t="str">
        <f t="shared" si="44"/>
        <v>0,999954517537078-0,00953744500321792i</v>
      </c>
      <c r="U146" t="str">
        <f t="shared" si="45"/>
        <v>0,999818074285621-0,0190740224334584i</v>
      </c>
      <c r="V146" t="str">
        <f t="shared" si="46"/>
        <v>2,75703656986862-0,0262962806765934i</v>
      </c>
      <c r="W146" t="str">
        <f t="shared" si="47"/>
        <v>2,75707958792473-0,0213140291696801i</v>
      </c>
      <c r="X146" t="str">
        <f t="shared" si="48"/>
        <v>0,99999346886097-0,0036141707297735i</v>
      </c>
      <c r="Y146">
        <f t="shared" si="38"/>
        <v>0.99999999999733002</v>
      </c>
      <c r="Z146">
        <f t="shared" si="49"/>
        <v>-3.614178598017661E-3</v>
      </c>
      <c r="AC146">
        <f t="shared" ca="1" si="39"/>
        <v>0.76954358558605074</v>
      </c>
      <c r="AD146">
        <f ca="1">$AB$3*AC146+$AB$2*AD145</f>
        <v>-1.8359016687433409E-4</v>
      </c>
      <c r="AE146">
        <f t="shared" ca="1" si="40"/>
        <v>0</v>
      </c>
    </row>
    <row r="147" spans="6:31" x14ac:dyDescent="0.2">
      <c r="F147">
        <v>-2.1041666666666665</v>
      </c>
      <c r="H147">
        <f t="shared" si="41"/>
        <v>0</v>
      </c>
      <c r="I147">
        <f t="shared" si="41"/>
        <v>0</v>
      </c>
      <c r="J147" t="e">
        <f t="shared" ca="1" si="34"/>
        <v>#N/A</v>
      </c>
      <c r="K147">
        <f t="shared" ca="1" si="42"/>
        <v>0</v>
      </c>
      <c r="L147" t="e">
        <f t="shared" si="43"/>
        <v>#N/A</v>
      </c>
      <c r="M147">
        <v>91</v>
      </c>
      <c r="N147">
        <f>2*PI()*P147/$B$6</f>
        <v>9.6758389470905475E-3</v>
      </c>
      <c r="P147" s="8">
        <f>1000*10^((M147-272)/160)</f>
        <v>73.917964655545944</v>
      </c>
      <c r="Q147">
        <f t="shared" si="35"/>
        <v>-2.448909601315525E-11</v>
      </c>
      <c r="R147">
        <f t="shared" si="36"/>
        <v>-0.21007885672534943</v>
      </c>
      <c r="S147" t="str">
        <f t="shared" si="37"/>
        <v>0,999953189435544+0,00967568796945849i</v>
      </c>
      <c r="T147" t="str">
        <f t="shared" si="44"/>
        <v>0,999953189435545-0,00967568796945849i</v>
      </c>
      <c r="U147" t="str">
        <f t="shared" si="45"/>
        <v>0,999812762124636-0,0193504700900863i</v>
      </c>
      <c r="V147" t="str">
        <f t="shared" si="46"/>
        <v>2,75703107722613-0,0266774212104851i</v>
      </c>
      <c r="W147" t="str">
        <f t="shared" si="47"/>
        <v>2,75707535139602-0,0216229586101656i</v>
      </c>
      <c r="X147" t="str">
        <f t="shared" si="48"/>
        <v>0,99999327814522-0,00366655952329358i</v>
      </c>
      <c r="Y147">
        <f t="shared" si="38"/>
        <v>0.99999999999718059</v>
      </c>
      <c r="Z147">
        <f t="shared" si="49"/>
        <v>-3.6665677386827802E-3</v>
      </c>
      <c r="AC147">
        <f t="shared" ca="1" si="39"/>
        <v>-1.2294215088070015</v>
      </c>
      <c r="AD147">
        <f ca="1">$AB$3*AC147+$AB$2*AD146</f>
        <v>-5.6970599134826302E-4</v>
      </c>
      <c r="AE147">
        <f t="shared" ca="1" si="40"/>
        <v>0</v>
      </c>
    </row>
    <row r="148" spans="6:31" x14ac:dyDescent="0.2">
      <c r="F148">
        <v>-2.0833333333333335</v>
      </c>
      <c r="H148">
        <f t="shared" si="41"/>
        <v>0</v>
      </c>
      <c r="I148">
        <f t="shared" si="41"/>
        <v>0</v>
      </c>
      <c r="J148" t="e">
        <f t="shared" ca="1" si="34"/>
        <v>#N/A</v>
      </c>
      <c r="K148">
        <f t="shared" ca="1" si="42"/>
        <v>0</v>
      </c>
      <c r="L148" t="e">
        <f t="shared" si="43"/>
        <v>#N/A</v>
      </c>
      <c r="M148">
        <v>92</v>
      </c>
      <c r="N148">
        <f>2*PI()*P148/$B$6</f>
        <v>9.8160922458682045E-3</v>
      </c>
      <c r="P148" s="8">
        <f>1000*10^((M148-272)/160)</f>
        <v>74.989420933245555</v>
      </c>
      <c r="Q148">
        <f t="shared" si="35"/>
        <v>-2.6024305339912549E-11</v>
      </c>
      <c r="R148">
        <f t="shared" si="36"/>
        <v>-0.21312404550438671</v>
      </c>
      <c r="S148" t="str">
        <f t="shared" si="37"/>
        <v>0,99995182255336+0,00981593460727509i</v>
      </c>
      <c r="T148" t="str">
        <f t="shared" si="44"/>
        <v>0,999951822553359-0,00981593460727508i</v>
      </c>
      <c r="U148" t="str">
        <f t="shared" si="45"/>
        <v>0,999807294855571-0,0196309234012186i</v>
      </c>
      <c r="V148" t="str">
        <f t="shared" si="46"/>
        <v>2,75702542420318-0,0270640851530917i</v>
      </c>
      <c r="W148" t="str">
        <f t="shared" si="47"/>
        <v>2,75707099116392-0,0219363650833165i</v>
      </c>
      <c r="X148" t="str">
        <f t="shared" si="48"/>
        <v>0,99999308186027-0,00371970773137132i</v>
      </c>
      <c r="Y148">
        <f t="shared" si="38"/>
        <v>0.99999999999700384</v>
      </c>
      <c r="Z148">
        <f t="shared" si="49"/>
        <v>-3.7197163092217672E-3</v>
      </c>
      <c r="AC148">
        <f t="shared" ca="1" si="39"/>
        <v>1.2900222582056293</v>
      </c>
      <c r="AD148">
        <f ca="1">$AB$3*AC148+$AB$2*AD147</f>
        <v>-1.6431825252336642E-4</v>
      </c>
      <c r="AE148">
        <f t="shared" ca="1" si="40"/>
        <v>0</v>
      </c>
    </row>
    <row r="149" spans="6:31" x14ac:dyDescent="0.2">
      <c r="F149">
        <v>-2.0625</v>
      </c>
      <c r="H149">
        <f t="shared" si="41"/>
        <v>0</v>
      </c>
      <c r="I149">
        <f t="shared" si="41"/>
        <v>0</v>
      </c>
      <c r="J149" t="e">
        <f t="shared" ca="1" si="34"/>
        <v>#N/A</v>
      </c>
      <c r="K149">
        <f t="shared" ca="1" si="42"/>
        <v>0</v>
      </c>
      <c r="L149" t="e">
        <f t="shared" si="43"/>
        <v>#N/A</v>
      </c>
      <c r="M149">
        <v>93</v>
      </c>
      <c r="N149">
        <f>2*PI()*P149/$B$6</f>
        <v>9.9583785453939751E-3</v>
      </c>
      <c r="P149" s="8">
        <f>1000*10^((M149-272)/160)</f>
        <v>76.076408192627014</v>
      </c>
      <c r="Q149">
        <f t="shared" si="35"/>
        <v>-2.7529620515206867E-11</v>
      </c>
      <c r="R149">
        <f t="shared" si="36"/>
        <v>-0.2162133772243526</v>
      </c>
      <c r="S149" t="str">
        <f t="shared" si="37"/>
        <v>0,999950415758145+0,00995821395196646i</v>
      </c>
      <c r="T149" t="str">
        <f t="shared" si="44"/>
        <v>0,999950415758145-0,00995821395196646i</v>
      </c>
      <c r="U149" t="str">
        <f t="shared" si="45"/>
        <v>0,999801667949774-0,0199154403629548i</v>
      </c>
      <c r="V149" t="str">
        <f t="shared" si="46"/>
        <v>2,75701960611707-0,0274563525099034i</v>
      </c>
      <c r="W149" t="str">
        <f t="shared" si="47"/>
        <v>2,75706650361655-0,0222543134421305i</v>
      </c>
      <c r="X149" t="str">
        <f t="shared" si="48"/>
        <v>0,999992879843518-0,00377362636311792i</v>
      </c>
      <c r="Y149">
        <f t="shared" si="38"/>
        <v>0.99999999999683054</v>
      </c>
      <c r="Z149">
        <f t="shared" si="49"/>
        <v>-3.7736353194214715E-3</v>
      </c>
      <c r="AC149">
        <f t="shared" ca="1" si="39"/>
        <v>0.10884393392753225</v>
      </c>
      <c r="AD149">
        <f ca="1">$AB$3*AC149+$AB$2*AD148</f>
        <v>-1.3007767913499667E-4</v>
      </c>
      <c r="AE149">
        <f t="shared" ca="1" si="40"/>
        <v>0</v>
      </c>
    </row>
    <row r="150" spans="6:31" x14ac:dyDescent="0.2">
      <c r="F150">
        <v>-2.0416666666666665</v>
      </c>
      <c r="H150">
        <f t="shared" si="41"/>
        <v>0</v>
      </c>
      <c r="I150">
        <f t="shared" si="41"/>
        <v>0</v>
      </c>
      <c r="J150" t="e">
        <f t="shared" ca="1" si="34"/>
        <v>#N/A</v>
      </c>
      <c r="K150">
        <f t="shared" ca="1" si="42"/>
        <v>0</v>
      </c>
      <c r="L150" t="e">
        <f t="shared" si="43"/>
        <v>#N/A</v>
      </c>
      <c r="M150">
        <v>94</v>
      </c>
      <c r="N150">
        <f>2*PI()*P150/$B$6</f>
        <v>1.0102727314436693E-2</v>
      </c>
      <c r="P150" s="8">
        <f>1000*10^((M150-272)/160)</f>
        <v>77.179151558501204</v>
      </c>
      <c r="Q150">
        <f t="shared" si="35"/>
        <v>-2.9134261419556771E-11</v>
      </c>
      <c r="R150">
        <f t="shared" si="36"/>
        <v>-0.21934749184768532</v>
      </c>
      <c r="S150" t="str">
        <f t="shared" si="37"/>
        <v>0,999948967884457+0,0101025554593361i</v>
      </c>
      <c r="T150" t="str">
        <f t="shared" si="44"/>
        <v>0,999948967884457-0,0101025554593361i</v>
      </c>
      <c r="U150" t="str">
        <f t="shared" si="45"/>
        <v>0,999795876746382-0,0202040798091173i</v>
      </c>
      <c r="V150" t="str">
        <f t="shared" si="46"/>
        <v>2,75701361814832-0,0278543044435711i</v>
      </c>
      <c r="W150" t="str">
        <f t="shared" si="47"/>
        <v>2,75706188503657-0,0225768694777861i</v>
      </c>
      <c r="X150" t="str">
        <f t="shared" si="48"/>
        <v>0,999992671927566-0,00382832658727938i</v>
      </c>
      <c r="Y150">
        <f t="shared" si="38"/>
        <v>0.99999999999664579</v>
      </c>
      <c r="Z150">
        <f t="shared" si="49"/>
        <v>-3.8283359387335293E-3</v>
      </c>
      <c r="AC150">
        <f t="shared" ca="1" si="39"/>
        <v>0.62773638340766102</v>
      </c>
      <c r="AD150">
        <f ca="1">$AB$3*AC150+$AB$2*AD149</f>
        <v>6.7141404824151902E-5</v>
      </c>
      <c r="AE150">
        <f t="shared" ca="1" si="40"/>
        <v>0</v>
      </c>
    </row>
    <row r="151" spans="6:31" x14ac:dyDescent="0.2">
      <c r="F151">
        <v>-2.0208333333333335</v>
      </c>
      <c r="H151">
        <f t="shared" si="41"/>
        <v>0</v>
      </c>
      <c r="I151">
        <f t="shared" si="41"/>
        <v>0</v>
      </c>
      <c r="J151" t="e">
        <f t="shared" ca="1" si="34"/>
        <v>#N/A</v>
      </c>
      <c r="K151">
        <f t="shared" ca="1" si="42"/>
        <v>0</v>
      </c>
      <c r="L151" t="e">
        <f t="shared" si="43"/>
        <v>#N/A</v>
      </c>
      <c r="M151">
        <v>95</v>
      </c>
      <c r="N151">
        <f>2*PI()*P151/$B$6</f>
        <v>1.0249168448921162E-2</v>
      </c>
      <c r="P151" s="8">
        <f>1000*10^((M151-272)/160)</f>
        <v>78.297879418910242</v>
      </c>
      <c r="Q151">
        <f t="shared" si="35"/>
        <v>-3.0882587116423921E-11</v>
      </c>
      <c r="R151">
        <f t="shared" si="36"/>
        <v>-0.2225270386176425</v>
      </c>
      <c r="S151" t="str">
        <f t="shared" si="37"/>
        <v>0,999947477732824+0,0102489890117717i</v>
      </c>
      <c r="T151" t="str">
        <f t="shared" si="44"/>
        <v>0,999947477732824-0,0102489890117717i</v>
      </c>
      <c r="U151" t="str">
        <f t="shared" si="45"/>
        <v>0,999789916448473-0,0204969014232651i</v>
      </c>
      <c r="V151" t="str">
        <f t="shared" si="46"/>
        <v>2,75700745533678-0,0282580232905685i</v>
      </c>
      <c r="W151" t="str">
        <f t="shared" si="47"/>
        <v>2,75705713159814-0,0229040999331611i</v>
      </c>
      <c r="X151" t="str">
        <f t="shared" si="48"/>
        <v>0,999992457940138-0,00388381973455146i</v>
      </c>
      <c r="Y151">
        <f t="shared" si="38"/>
        <v>0.99999999999644451</v>
      </c>
      <c r="Z151">
        <f t="shared" si="49"/>
        <v>-3.8838294985904325E-3</v>
      </c>
      <c r="AC151">
        <f t="shared" ca="1" si="39"/>
        <v>-1.4544735889214837</v>
      </c>
      <c r="AD151">
        <f ca="1">$AB$3*AC151+$AB$2*AD150</f>
        <v>-3.8974426783892343E-4</v>
      </c>
      <c r="AE151">
        <f t="shared" ca="1" si="40"/>
        <v>0</v>
      </c>
    </row>
    <row r="152" spans="6:31" x14ac:dyDescent="0.2">
      <c r="F152">
        <v>-2</v>
      </c>
      <c r="H152">
        <f t="shared" si="41"/>
        <v>0</v>
      </c>
      <c r="I152">
        <f t="shared" si="41"/>
        <v>0</v>
      </c>
      <c r="J152" t="e">
        <f t="shared" ca="1" si="34"/>
        <v>#N/A</v>
      </c>
      <c r="K152">
        <f t="shared" ca="1" si="42"/>
        <v>0</v>
      </c>
      <c r="L152" t="e">
        <f t="shared" si="43"/>
        <v>#N/A</v>
      </c>
      <c r="M152">
        <v>96</v>
      </c>
      <c r="N152">
        <f>2*PI()*P152/$B$6</f>
        <v>1.0397732278119791E-2</v>
      </c>
      <c r="P152" s="8">
        <f>1000*10^((M152-272)/160)</f>
        <v>79.432823472428097</v>
      </c>
      <c r="Q152">
        <f t="shared" si="35"/>
        <v>-3.280449175727167E-11</v>
      </c>
      <c r="R152">
        <f t="shared" si="36"/>
        <v>-0.22575267619308292</v>
      </c>
      <c r="S152" t="str">
        <f t="shared" si="37"/>
        <v>0,999945944068751+0,0103975449244109i</v>
      </c>
      <c r="T152" t="str">
        <f t="shared" si="44"/>
        <v>0,99994594406875-0,0103975449244109i</v>
      </c>
      <c r="U152" t="str">
        <f t="shared" si="45"/>
        <v>0,999783782119089-0,0207939657508746i</v>
      </c>
      <c r="V152" t="str">
        <f t="shared" si="46"/>
        <v>2,75700111257747-0,0286675925780887i</v>
      </c>
      <c r="W152" t="str">
        <f t="shared" si="47"/>
        <v>2,75705223936369-0,0232360725165387i</v>
      </c>
      <c r="X152" t="str">
        <f t="shared" si="48"/>
        <v>0,999992237703928-0,00394011729993066i</v>
      </c>
      <c r="Y152">
        <f t="shared" si="38"/>
        <v>0.99999999999622324</v>
      </c>
      <c r="Z152">
        <f t="shared" si="49"/>
        <v>-3.9401274947579151E-3</v>
      </c>
      <c r="AC152">
        <f t="shared" ca="1" si="39"/>
        <v>-1.301056841996584</v>
      </c>
      <c r="AD152">
        <f ca="1">$AB$3*AC152+$AB$2*AD151</f>
        <v>-7.9829670605302127E-4</v>
      </c>
      <c r="AE152">
        <f t="shared" ca="1" si="40"/>
        <v>0</v>
      </c>
    </row>
    <row r="153" spans="6:31" x14ac:dyDescent="0.2">
      <c r="F153">
        <v>-1.9791666666666665</v>
      </c>
      <c r="H153">
        <f t="shared" si="41"/>
        <v>0</v>
      </c>
      <c r="I153">
        <f t="shared" si="41"/>
        <v>0</v>
      </c>
      <c r="J153" t="e">
        <f t="shared" ca="1" si="34"/>
        <v>#N/A</v>
      </c>
      <c r="K153">
        <f t="shared" ca="1" si="42"/>
        <v>0</v>
      </c>
      <c r="L153" t="e">
        <f t="shared" si="43"/>
        <v>#N/A</v>
      </c>
      <c r="M153">
        <v>97</v>
      </c>
      <c r="N153">
        <f>2*PI()*P153/$B$6</f>
        <v>1.0548449570934156E-2</v>
      </c>
      <c r="P153" s="8">
        <f>1000*10^((M153-272)/160)</f>
        <v>80.584218776148163</v>
      </c>
      <c r="Q153">
        <f t="shared" si="35"/>
        <v>-3.4710002831188371E-11</v>
      </c>
      <c r="R153">
        <f t="shared" si="36"/>
        <v>-0.22902507278512826</v>
      </c>
      <c r="S153" t="str">
        <f t="shared" si="37"/>
        <v>0,999944365621696+0,0105482539513973i</v>
      </c>
      <c r="T153" t="str">
        <f t="shared" si="44"/>
        <v>0,999944365621697-0,0105482539513973i</v>
      </c>
      <c r="U153" t="str">
        <f t="shared" si="45"/>
        <v>0,999777468677155-0,0210953342116931i</v>
      </c>
      <c r="V153" t="str">
        <f t="shared" si="46"/>
        <v>2,75699458461642-0,0290830970411843i</v>
      </c>
      <c r="W153" t="str">
        <f t="shared" si="47"/>
        <v>2,75704720428072-0,0235728559155135i</v>
      </c>
      <c r="X153" t="str">
        <f t="shared" si="48"/>
        <v>0,999992011036478-0,00399723094509808i</v>
      </c>
      <c r="Y153">
        <f t="shared" si="38"/>
        <v>0.99999999999600386</v>
      </c>
      <c r="Z153">
        <f t="shared" si="49"/>
        <v>-3.9972415897201481E-3</v>
      </c>
      <c r="AC153">
        <f t="shared" ca="1" si="39"/>
        <v>0.19699555601905408</v>
      </c>
      <c r="AD153">
        <f ca="1">$AB$3*AC153+$AB$2*AD152</f>
        <v>-7.3616769476664875E-4</v>
      </c>
      <c r="AE153">
        <f t="shared" ca="1" si="40"/>
        <v>0</v>
      </c>
    </row>
    <row r="154" spans="6:31" x14ac:dyDescent="0.2">
      <c r="F154">
        <v>-1.9583333333333335</v>
      </c>
      <c r="H154">
        <f t="shared" si="41"/>
        <v>0</v>
      </c>
      <c r="I154">
        <f t="shared" si="41"/>
        <v>0</v>
      </c>
      <c r="J154" t="e">
        <f t="shared" ca="1" si="34"/>
        <v>#N/A</v>
      </c>
      <c r="K154">
        <f t="shared" ca="1" si="42"/>
        <v>0</v>
      </c>
      <c r="L154" t="e">
        <f t="shared" si="43"/>
        <v>#N/A</v>
      </c>
      <c r="M154">
        <v>98</v>
      </c>
      <c r="N154">
        <f>2*PI()*P154/$B$6</f>
        <v>1.0701351542267422E-2</v>
      </c>
      <c r="P154" s="8">
        <f>1000*10^((M154-272)/160)</f>
        <v>81.752303794365019</v>
      </c>
      <c r="Q154">
        <f t="shared" si="35"/>
        <v>-3.6781378229353353E-11</v>
      </c>
      <c r="R154">
        <f t="shared" si="36"/>
        <v>-0.2323449062958389</v>
      </c>
      <c r="S154" t="str">
        <f t="shared" si="37"/>
        <v>0,999942741084023+0,0107011472922248i</v>
      </c>
      <c r="T154" t="str">
        <f t="shared" si="44"/>
        <v>0,999942741084024-0,0107011472922248i</v>
      </c>
      <c r="U154" t="str">
        <f t="shared" si="45"/>
        <v>0,999770970893261-0,0214010691122623i</v>
      </c>
      <c r="V154" t="str">
        <f t="shared" si="46"/>
        <v>2,75698786604622-0,0295046226401459i</v>
      </c>
      <c r="W154" t="str">
        <f t="shared" si="47"/>
        <v>2,75704202217841-0,0239145198110912i</v>
      </c>
      <c r="X154" t="str">
        <f t="shared" si="48"/>
        <v>0,999991777749957-0,004055172500838i</v>
      </c>
      <c r="Y154">
        <f t="shared" si="38"/>
        <v>0.99999999999576539</v>
      </c>
      <c r="Z154">
        <f t="shared" si="49"/>
        <v>-4.0551836151000911E-3</v>
      </c>
      <c r="AC154">
        <f t="shared" ca="1" si="39"/>
        <v>1.095267893357732</v>
      </c>
      <c r="AD154">
        <f ca="1">$AB$3*AC154+$AB$2*AD153</f>
        <v>-3.9190194666133678E-4</v>
      </c>
      <c r="AE154">
        <f t="shared" ca="1" si="40"/>
        <v>0</v>
      </c>
    </row>
    <row r="155" spans="6:31" x14ac:dyDescent="0.2">
      <c r="F155">
        <v>-1.9375</v>
      </c>
      <c r="H155">
        <f t="shared" si="41"/>
        <v>0</v>
      </c>
      <c r="I155">
        <f t="shared" si="41"/>
        <v>0</v>
      </c>
      <c r="J155" t="e">
        <f t="shared" ca="1" si="34"/>
        <v>#N/A</v>
      </c>
      <c r="K155">
        <f t="shared" ca="1" si="42"/>
        <v>0</v>
      </c>
      <c r="L155" t="e">
        <f t="shared" si="43"/>
        <v>#N/A</v>
      </c>
      <c r="M155">
        <v>99</v>
      </c>
      <c r="N155">
        <f>2*PI()*P155/$B$6</f>
        <v>1.0856469859489274E-2</v>
      </c>
      <c r="P155" s="8">
        <f>1000*10^((M155-272)/160)</f>
        <v>82.937320447962833</v>
      </c>
      <c r="Q155">
        <f t="shared" si="35"/>
        <v>-3.8893255381114258E-11</v>
      </c>
      <c r="R155">
        <f t="shared" si="36"/>
        <v>-0.23571286445893544</v>
      </c>
      <c r="S155" t="str">
        <f t="shared" si="37"/>
        <v>0,999941069109912+0,0108562565981741i</v>
      </c>
      <c r="T155" t="str">
        <f t="shared" si="44"/>
        <v>0,999941069109913-0,0108562565981741i</v>
      </c>
      <c r="U155" t="str">
        <f t="shared" si="45"/>
        <v>0,99976428338535-0,0217112336586195i</v>
      </c>
      <c r="V155" t="str">
        <f t="shared" si="46"/>
        <v>2,75698095130163-0,0299322565781311i</v>
      </c>
      <c r="W155" t="str">
        <f t="shared" si="47"/>
        <v>2,75703668876417-0,0242611348919903i</v>
      </c>
      <c r="X155" t="str">
        <f t="shared" si="48"/>
        <v>0,999991537651085-0,00411395396949268i</v>
      </c>
      <c r="Y155">
        <f t="shared" si="38"/>
        <v>0.99999999999552225</v>
      </c>
      <c r="Z155">
        <f t="shared" si="49"/>
        <v>-4.1139655741155457E-3</v>
      </c>
      <c r="AC155">
        <f t="shared" ca="1" si="39"/>
        <v>1.0795103858325434</v>
      </c>
      <c r="AD155">
        <f ca="1">$AB$3*AC155+$AB$2*AD154</f>
        <v>-5.2693925273231872E-5</v>
      </c>
      <c r="AE155">
        <f t="shared" ca="1" si="40"/>
        <v>0</v>
      </c>
    </row>
    <row r="156" spans="6:31" x14ac:dyDescent="0.2">
      <c r="F156">
        <v>-1.9166666666666665</v>
      </c>
      <c r="H156">
        <f t="shared" si="41"/>
        <v>0</v>
      </c>
      <c r="I156">
        <f t="shared" si="41"/>
        <v>0</v>
      </c>
      <c r="J156" t="e">
        <f t="shared" ca="1" si="34"/>
        <v>#N/A</v>
      </c>
      <c r="K156">
        <f t="shared" ca="1" si="42"/>
        <v>0</v>
      </c>
      <c r="L156" t="e">
        <f t="shared" si="43"/>
        <v>#N/A</v>
      </c>
      <c r="M156">
        <v>100</v>
      </c>
      <c r="N156">
        <f>2*PI()*P156/$B$6</f>
        <v>1.1013836648994534E-2</v>
      </c>
      <c r="P156" s="8">
        <f>1000*10^((M156-272)/160)</f>
        <v>84.139514164519511</v>
      </c>
      <c r="Q156">
        <f t="shared" si="35"/>
        <v>-4.1180640131789195E-11</v>
      </c>
      <c r="R156">
        <f t="shared" si="36"/>
        <v>-0.23912964498252923</v>
      </c>
      <c r="S156" t="str">
        <f t="shared" si="37"/>
        <v>0,999939348314249+0,0110136139788411i</v>
      </c>
      <c r="T156" t="str">
        <f t="shared" si="44"/>
        <v>0,999939348314249-0,0110136139788411i</v>
      </c>
      <c r="U156" t="str">
        <f t="shared" si="45"/>
        <v>0,99975740061425-0,0220258919691741i</v>
      </c>
      <c r="V156" t="str">
        <f t="shared" si="46"/>
        <v>2,75697383465492-0,0303660873190401i</v>
      </c>
      <c r="W156" t="str">
        <f t="shared" si="47"/>
        <v>2,7570311996201-0,0246127728691462i</v>
      </c>
      <c r="X156" t="str">
        <f t="shared" si="48"/>
        <v>0,999991290540907-0,00417358752745159i</v>
      </c>
      <c r="Y156">
        <f t="shared" si="38"/>
        <v>0.9999999999952589</v>
      </c>
      <c r="Z156">
        <f t="shared" si="49"/>
        <v>-4.1735996440702729E-3</v>
      </c>
      <c r="AC156">
        <f t="shared" ca="1" si="39"/>
        <v>1.6920795807413596</v>
      </c>
      <c r="AD156">
        <f ca="1">$AB$3*AC156+$AB$2*AD155</f>
        <v>4.7882160841177299E-4</v>
      </c>
      <c r="AE156">
        <f t="shared" ca="1" si="40"/>
        <v>0</v>
      </c>
    </row>
    <row r="157" spans="6:31" x14ac:dyDescent="0.2">
      <c r="F157">
        <v>-1.8958333333333335</v>
      </c>
      <c r="H157">
        <f t="shared" si="41"/>
        <v>0</v>
      </c>
      <c r="I157">
        <f t="shared" si="41"/>
        <v>0</v>
      </c>
      <c r="J157" t="e">
        <f t="shared" ca="1" si="34"/>
        <v>#N/A</v>
      </c>
      <c r="K157">
        <f t="shared" ca="1" si="42"/>
        <v>0</v>
      </c>
      <c r="L157" t="e">
        <f t="shared" si="43"/>
        <v>#N/A</v>
      </c>
      <c r="M157">
        <v>101</v>
      </c>
      <c r="N157">
        <f>2*PI()*P157/$B$6</f>
        <v>1.1173484502856776E-2</v>
      </c>
      <c r="P157" s="8">
        <f>1000*10^((M157-272)/160)</f>
        <v>85.359133929136547</v>
      </c>
      <c r="Q157">
        <f t="shared" si="35"/>
        <v>-4.3573136576319569E-11</v>
      </c>
      <c r="R157">
        <f t="shared" si="36"/>
        <v>-0.24259595569392262</v>
      </c>
      <c r="S157" t="str">
        <f t="shared" si="37"/>
        <v>0,999937577271476+0,0111732520087593i</v>
      </c>
      <c r="T157" t="str">
        <f t="shared" si="44"/>
        <v>0,999937577271476-0,0111732520087593i</v>
      </c>
      <c r="U157" t="str">
        <f t="shared" si="45"/>
        <v>0,999750316879097-0,0223451090877648i</v>
      </c>
      <c r="V157" t="str">
        <f t="shared" si="46"/>
        <v>2,75696651021117-0,0308062046056459i</v>
      </c>
      <c r="W157" t="str">
        <f t="shared" si="47"/>
        <v>2,75702555019933-0,0249695064904217i</v>
      </c>
      <c r="X157" t="str">
        <f t="shared" si="48"/>
        <v>0,999991036214681-0,00423408552767715i</v>
      </c>
      <c r="Y157">
        <f t="shared" si="38"/>
        <v>0.99999999999498346</v>
      </c>
      <c r="Z157">
        <f t="shared" si="49"/>
        <v>-4.2340981788812349E-3</v>
      </c>
      <c r="AC157">
        <f t="shared" ca="1" si="39"/>
        <v>0.46795710634971016</v>
      </c>
      <c r="AD157">
        <f ca="1">$AB$3*AC157+$AB$2*AD156</f>
        <v>6.2566117510544253E-4</v>
      </c>
      <c r="AE157">
        <f t="shared" ca="1" si="40"/>
        <v>0</v>
      </c>
    </row>
    <row r="158" spans="6:31" x14ac:dyDescent="0.2">
      <c r="F158">
        <v>-1.875</v>
      </c>
      <c r="H158">
        <f t="shared" si="41"/>
        <v>0</v>
      </c>
      <c r="I158">
        <f t="shared" si="41"/>
        <v>0</v>
      </c>
      <c r="J158" t="e">
        <f t="shared" ca="1" si="34"/>
        <v>#N/A</v>
      </c>
      <c r="K158">
        <f t="shared" ca="1" si="42"/>
        <v>0</v>
      </c>
      <c r="L158" t="e">
        <f t="shared" si="43"/>
        <v>#N/A</v>
      </c>
      <c r="M158">
        <v>102</v>
      </c>
      <c r="N158">
        <f>2*PI()*P158/$B$6</f>
        <v>1.133544648557849E-2</v>
      </c>
      <c r="P158" s="8">
        <f>1000*10^((M158-272)/160)</f>
        <v>86.596432336006529</v>
      </c>
      <c r="Q158">
        <f t="shared" si="35"/>
        <v>-4.6186464010692478E-11</v>
      </c>
      <c r="R158">
        <f t="shared" si="36"/>
        <v>-0.24611251468659753</v>
      </c>
      <c r="S158" t="str">
        <f t="shared" si="37"/>
        <v>0,999935754514412+0,0113352037341175i</v>
      </c>
      <c r="T158" t="str">
        <f t="shared" si="44"/>
        <v>0,999935754514412-0,0113352037341175i</v>
      </c>
      <c r="U158" t="str">
        <f t="shared" si="45"/>
        <v>0,999743026312612-0,0226689509968987i</v>
      </c>
      <c r="V158" t="str">
        <f t="shared" si="46"/>
        <v>2,75695897190334-0,0312526994779813i</v>
      </c>
      <c r="W158" t="str">
        <f t="shared" si="47"/>
        <v>2,75701973582224-0,0253314095555255i</v>
      </c>
      <c r="X158" t="str">
        <f t="shared" si="48"/>
        <v>0,999990774461664-0,00429546050226821i</v>
      </c>
      <c r="Y158">
        <f t="shared" si="38"/>
        <v>0.99999999999468259</v>
      </c>
      <c r="Z158">
        <f t="shared" si="49"/>
        <v>-4.2954737116440269E-3</v>
      </c>
      <c r="AC158">
        <f t="shared" ca="1" si="39"/>
        <v>-0.15673397467116873</v>
      </c>
      <c r="AD158">
        <f ca="1">$AB$3*AC158+$AB$2*AD157</f>
        <v>5.7623295245435679E-4</v>
      </c>
      <c r="AE158">
        <f t="shared" ca="1" si="40"/>
        <v>0</v>
      </c>
    </row>
    <row r="159" spans="6:31" x14ac:dyDescent="0.2">
      <c r="F159">
        <v>-1.8541666666666665</v>
      </c>
      <c r="H159">
        <f t="shared" si="41"/>
        <v>0</v>
      </c>
      <c r="I159">
        <f t="shared" si="41"/>
        <v>0</v>
      </c>
      <c r="J159" t="e">
        <f t="shared" ca="1" si="34"/>
        <v>#N/A</v>
      </c>
      <c r="K159">
        <f t="shared" ca="1" si="42"/>
        <v>0</v>
      </c>
      <c r="L159" t="e">
        <f t="shared" si="43"/>
        <v>#N/A</v>
      </c>
      <c r="M159">
        <v>103</v>
      </c>
      <c r="N159">
        <f>2*PI()*P159/$B$6</f>
        <v>1.1499756140938972E-2</v>
      </c>
      <c r="P159" s="8">
        <f>1000*10^((M159-272)/160)</f>
        <v>87.851665640727177</v>
      </c>
      <c r="Q159">
        <f t="shared" si="35"/>
        <v>-4.8927082670651934E-11</v>
      </c>
      <c r="R159">
        <f t="shared" si="36"/>
        <v>-0.24968005046924752</v>
      </c>
      <c r="S159" t="str">
        <f t="shared" si="37"/>
        <v>0,999933878533037+0,0114995026795731i</v>
      </c>
      <c r="T159" t="str">
        <f t="shared" si="44"/>
        <v>0,999933878533037-0,0114995026795731i</v>
      </c>
      <c r="U159" t="str">
        <f t="shared" si="45"/>
        <v>0,999735522876245-0,0229974846311732i</v>
      </c>
      <c r="V159" t="str">
        <f t="shared" si="46"/>
        <v>2,75695121348729-0,0317056642919834i</v>
      </c>
      <c r="W159" t="str">
        <f t="shared" si="47"/>
        <v>2,75701375167258-0,025698556931141i</v>
      </c>
      <c r="X159" t="str">
        <f t="shared" si="48"/>
        <v>0,999990505064983-0,00435772516505948i</v>
      </c>
      <c r="Y159">
        <f t="shared" si="38"/>
        <v>0.99999999999436706</v>
      </c>
      <c r="Z159">
        <f t="shared" si="49"/>
        <v>-4.3577389572339821E-3</v>
      </c>
      <c r="AC159">
        <f t="shared" ca="1" si="39"/>
        <v>-0.40920358618920932</v>
      </c>
      <c r="AD159">
        <f ca="1">$AB$3*AC159+$AB$2*AD158</f>
        <v>4.4751704618317841E-4</v>
      </c>
      <c r="AE159">
        <f t="shared" ca="1" si="40"/>
        <v>0</v>
      </c>
    </row>
    <row r="160" spans="6:31" x14ac:dyDescent="0.2">
      <c r="F160">
        <v>-1.8333333333333335</v>
      </c>
      <c r="H160">
        <f t="shared" si="41"/>
        <v>0</v>
      </c>
      <c r="I160">
        <f t="shared" si="41"/>
        <v>0</v>
      </c>
      <c r="J160" t="e">
        <f t="shared" ca="1" si="34"/>
        <v>#N/A</v>
      </c>
      <c r="K160">
        <f t="shared" ca="1" si="42"/>
        <v>0</v>
      </c>
      <c r="L160" t="e">
        <f t="shared" si="43"/>
        <v>#N/A</v>
      </c>
      <c r="M160">
        <v>104</v>
      </c>
      <c r="N160">
        <f>2*PI()*P160/$B$6</f>
        <v>1.1666447498941605E-2</v>
      </c>
      <c r="P160" s="8">
        <f>1000*10^((M160-272)/160)</f>
        <v>89.125093813374534</v>
      </c>
      <c r="Q160">
        <f t="shared" si="35"/>
        <v>-5.1879853373255233E-11</v>
      </c>
      <c r="R160">
        <f t="shared" si="36"/>
        <v>-0.25329930211704432</v>
      </c>
      <c r="S160" t="str">
        <f t="shared" si="37"/>
        <v>0,999931947773242+0,0116661828551641i</v>
      </c>
      <c r="T160" t="str">
        <f t="shared" si="44"/>
        <v>0,999931947773242-0,0116661828551641i</v>
      </c>
      <c r="U160" t="str">
        <f t="shared" si="45"/>
        <v>0,99972780035518-0,0233307778908861i</v>
      </c>
      <c r="V160" t="str">
        <f t="shared" si="46"/>
        <v>2,75694322853661-0,0321651927384045i</v>
      </c>
      <c r="W160" t="str">
        <f t="shared" si="47"/>
        <v>2,75700759279354-0,0260710245662719i</v>
      </c>
      <c r="X160" t="str">
        <f t="shared" si="48"/>
        <v>0,99999022780141-0,0044208924142595i</v>
      </c>
      <c r="Y160">
        <f t="shared" si="38"/>
        <v>0.99999999999402711</v>
      </c>
      <c r="Z160">
        <f t="shared" si="49"/>
        <v>-4.4209068149462663E-3</v>
      </c>
      <c r="AC160">
        <f t="shared" ca="1" si="39"/>
        <v>1.6726093070844468</v>
      </c>
      <c r="AD160">
        <f ca="1">$AB$3*AC160+$AB$2*AD159</f>
        <v>9.7275965253613593E-4</v>
      </c>
      <c r="AE160">
        <f t="shared" ca="1" si="40"/>
        <v>0</v>
      </c>
    </row>
    <row r="161" spans="6:31" x14ac:dyDescent="0.2">
      <c r="F161">
        <v>-1.8125</v>
      </c>
      <c r="H161">
        <f t="shared" si="41"/>
        <v>0</v>
      </c>
      <c r="I161">
        <f t="shared" si="41"/>
        <v>0</v>
      </c>
      <c r="J161" t="e">
        <f t="shared" ca="1" si="34"/>
        <v>#N/A</v>
      </c>
      <c r="K161">
        <f t="shared" ca="1" si="42"/>
        <v>0</v>
      </c>
      <c r="L161" t="e">
        <f t="shared" si="43"/>
        <v>#N/A</v>
      </c>
      <c r="M161">
        <v>105</v>
      </c>
      <c r="N161">
        <f>2*PI()*P161/$B$6</f>
        <v>1.1835555082861753E-2</v>
      </c>
      <c r="P161" s="8">
        <f>1000*10^((M161-272)/160)</f>
        <v>90.416980592345027</v>
      </c>
      <c r="Q161">
        <f t="shared" si="35"/>
        <v>-5.4863482554789435E-11</v>
      </c>
      <c r="R161">
        <f t="shared" si="36"/>
        <v>-0.25697101942508399</v>
      </c>
      <c r="S161" t="str">
        <f t="shared" si="37"/>
        <v>0,999929960635541+0,0118352787633195i</v>
      </c>
      <c r="T161" t="str">
        <f t="shared" si="44"/>
        <v>0,999929960635541-0,0118352787633195i</v>
      </c>
      <c r="U161" t="str">
        <f t="shared" si="45"/>
        <v>0,999719852353189-0,0236688996558334i</v>
      </c>
      <c r="V161" t="str">
        <f t="shared" si="46"/>
        <v>2,75693501043726-0,0326313798619871i</v>
      </c>
      <c r="W161" t="str">
        <f t="shared" si="47"/>
        <v>2,75700125408354-0,0264488895078017i</v>
      </c>
      <c r="X161" t="str">
        <f t="shared" si="48"/>
        <v>0,999989942441228-0,00448497533512697i</v>
      </c>
      <c r="Y161">
        <f t="shared" si="38"/>
        <v>0.99999999999368361</v>
      </c>
      <c r="Z161">
        <f t="shared" si="49"/>
        <v>-4.4849903711740215E-3</v>
      </c>
      <c r="AC161">
        <f t="shared" ca="1" si="39"/>
        <v>-2.0422900464850686</v>
      </c>
      <c r="AD161">
        <f ca="1">$AB$3*AC161+$AB$2*AD160</f>
        <v>3.3095053564726406E-4</v>
      </c>
      <c r="AE161">
        <f t="shared" ca="1" si="40"/>
        <v>0</v>
      </c>
    </row>
    <row r="162" spans="6:31" x14ac:dyDescent="0.2">
      <c r="F162">
        <v>-1.7916666666666665</v>
      </c>
      <c r="H162">
        <f t="shared" si="41"/>
        <v>0</v>
      </c>
      <c r="I162">
        <f t="shared" si="41"/>
        <v>0</v>
      </c>
      <c r="J162" t="e">
        <f t="shared" ca="1" si="34"/>
        <v>#N/A</v>
      </c>
      <c r="K162">
        <f t="shared" ca="1" si="42"/>
        <v>0</v>
      </c>
      <c r="L162" t="e">
        <f t="shared" si="43"/>
        <v>#N/A</v>
      </c>
      <c r="M162">
        <v>106</v>
      </c>
      <c r="N162">
        <f>2*PI()*P162/$B$6</f>
        <v>1.2007113916396818E-2</v>
      </c>
      <c r="P162" s="8">
        <f>1000*10^((M162-272)/160)</f>
        <v>91.727593538977928</v>
      </c>
      <c r="Q162">
        <f t="shared" si="35"/>
        <v>-5.8173054420021845E-11</v>
      </c>
      <c r="R162">
        <f t="shared" si="36"/>
        <v>-0.26069596306410897</v>
      </c>
      <c r="S162" t="str">
        <f t="shared" si="37"/>
        <v>0,999927915473746+0,0120068254059709i</v>
      </c>
      <c r="T162" t="str">
        <f t="shared" si="44"/>
        <v>0,999927915473746-0,0120068254059709i</v>
      </c>
      <c r="U162" t="str">
        <f t="shared" si="45"/>
        <v>0,999711672287341-0,0240119197992994i</v>
      </c>
      <c r="V162" t="str">
        <f t="shared" si="46"/>
        <v>2,75692655238212-0,0331043220809116i</v>
      </c>
      <c r="W162" t="str">
        <f t="shared" si="47"/>
        <v>2,75699473029214-0,026832229916276i</v>
      </c>
      <c r="X162" t="str">
        <f t="shared" si="48"/>
        <v>0,999989648747956-0,00454998720268613i</v>
      </c>
      <c r="Y162">
        <f t="shared" si="38"/>
        <v>0.99999999999330258</v>
      </c>
      <c r="Z162">
        <f t="shared" si="49"/>
        <v>-4.5500029021262262E-3</v>
      </c>
      <c r="AC162">
        <f t="shared" ca="1" si="39"/>
        <v>0.36878999329927675</v>
      </c>
      <c r="AD162">
        <f ca="1">$AB$3*AC162+$AB$2*AD161</f>
        <v>4.4668717614964991E-4</v>
      </c>
      <c r="AE162">
        <f t="shared" ca="1" si="40"/>
        <v>0</v>
      </c>
    </row>
    <row r="163" spans="6:31" x14ac:dyDescent="0.2">
      <c r="F163">
        <v>-1.7708333333333335</v>
      </c>
      <c r="H163">
        <f t="shared" si="41"/>
        <v>0</v>
      </c>
      <c r="I163">
        <f t="shared" si="41"/>
        <v>0</v>
      </c>
      <c r="J163" t="e">
        <f t="shared" ca="1" si="34"/>
        <v>#N/A</v>
      </c>
      <c r="K163">
        <f t="shared" ca="1" si="42"/>
        <v>0</v>
      </c>
      <c r="L163" t="e">
        <f t="shared" si="43"/>
        <v>#N/A</v>
      </c>
      <c r="M163">
        <v>107</v>
      </c>
      <c r="N163">
        <f>2*PI()*P163/$B$6</f>
        <v>1.2181159530920006E-2</v>
      </c>
      <c r="P163" s="8">
        <f>1000*10^((M163-272)/160)</f>
        <v>93.057204092969869</v>
      </c>
      <c r="Q163">
        <f t="shared" si="35"/>
        <v>-6.1576166049511858E-11</v>
      </c>
      <c r="R163">
        <f t="shared" si="36"/>
        <v>-0.26447490473841662</v>
      </c>
      <c r="S163" t="str">
        <f t="shared" si="37"/>
        <v>0,999925810593604+0,0121808582917651i</v>
      </c>
      <c r="T163" t="str">
        <f t="shared" si="44"/>
        <v>0,999925810593604-0,0121808582917651i</v>
      </c>
      <c r="U163" t="str">
        <f t="shared" si="45"/>
        <v>0,999703253382552-0,0243599092022381i</v>
      </c>
      <c r="V163" t="str">
        <f t="shared" si="46"/>
        <v>2,75691784736539-0,0335841172065158i</v>
      </c>
      <c r="W163" t="str">
        <f t="shared" si="47"/>
        <v>2,75698801601558-0,0272211250819051i</v>
      </c>
      <c r="X163" t="str">
        <f t="shared" si="48"/>
        <v>0,999989346478268-0,00461594148448108i</v>
      </c>
      <c r="Y163">
        <f t="shared" si="38"/>
        <v>0.99999999999291078</v>
      </c>
      <c r="Z163">
        <f t="shared" si="49"/>
        <v>-4.6159578765837227E-3</v>
      </c>
      <c r="AC163">
        <f t="shared" ca="1" si="39"/>
        <v>0.98966106860415626</v>
      </c>
      <c r="AD163">
        <f ca="1">$AB$3*AC163+$AB$2*AD162</f>
        <v>7.5740922651487534E-4</v>
      </c>
      <c r="AE163">
        <f t="shared" ca="1" si="40"/>
        <v>0</v>
      </c>
    </row>
    <row r="164" spans="6:31" x14ac:dyDescent="0.2">
      <c r="F164">
        <v>-1.75</v>
      </c>
      <c r="H164">
        <f t="shared" si="41"/>
        <v>0</v>
      </c>
      <c r="I164">
        <f t="shared" si="41"/>
        <v>0</v>
      </c>
      <c r="J164" t="e">
        <f t="shared" ca="1" si="34"/>
        <v>#N/A</v>
      </c>
      <c r="K164">
        <f t="shared" ca="1" si="42"/>
        <v>0</v>
      </c>
      <c r="L164" t="e">
        <f t="shared" si="43"/>
        <v>#N/A</v>
      </c>
      <c r="M164">
        <v>108</v>
      </c>
      <c r="N164">
        <f>2*PI()*P164/$B$6</f>
        <v>1.2357727972839164E-2</v>
      </c>
      <c r="P164" s="8">
        <f>1000*10^((M164-272)/160)</f>
        <v>94.406087628592331</v>
      </c>
      <c r="Q164">
        <f t="shared" si="35"/>
        <v>-6.52820765035032E-11</v>
      </c>
      <c r="R164">
        <f t="shared" si="36"/>
        <v>-0.26830862734617533</v>
      </c>
      <c r="S164" t="str">
        <f t="shared" si="37"/>
        <v>0,999923644251394+0,0123574134433813i</v>
      </c>
      <c r="T164" t="str">
        <f t="shared" si="44"/>
        <v>0,999923644251395-0,0123574134433813i</v>
      </c>
      <c r="U164" t="str">
        <f t="shared" si="45"/>
        <v>0,99969458866598-0,024712939767654i</v>
      </c>
      <c r="V164" t="str">
        <f t="shared" si="46"/>
        <v>2,7569088881767-0,0340708644632939i</v>
      </c>
      <c r="W164" t="str">
        <f t="shared" si="47"/>
        <v>2,75698110569236-0,027615655440795i</v>
      </c>
      <c r="X164" t="str">
        <f t="shared" si="48"/>
        <v>0,999989035381679-0,00468285184337102i</v>
      </c>
      <c r="Y164">
        <f t="shared" si="38"/>
        <v>0.99999999999248412</v>
      </c>
      <c r="Z164">
        <f t="shared" si="49"/>
        <v>-4.682868958697255E-3</v>
      </c>
      <c r="AC164">
        <f t="shared" ca="1" si="39"/>
        <v>3.3733845107754714</v>
      </c>
      <c r="AD164">
        <f ca="1">$AB$3*AC164+$AB$2*AD163</f>
        <v>1.8167848560905631E-3</v>
      </c>
      <c r="AE164">
        <f t="shared" ca="1" si="40"/>
        <v>0</v>
      </c>
    </row>
    <row r="165" spans="6:31" x14ac:dyDescent="0.2">
      <c r="F165">
        <v>-1.7291666666666665</v>
      </c>
      <c r="H165">
        <f t="shared" si="41"/>
        <v>0</v>
      </c>
      <c r="I165">
        <f t="shared" si="41"/>
        <v>0</v>
      </c>
      <c r="J165" t="e">
        <f t="shared" ca="1" si="34"/>
        <v>#N/A</v>
      </c>
      <c r="K165">
        <f t="shared" ca="1" si="42"/>
        <v>0</v>
      </c>
      <c r="L165" t="e">
        <f t="shared" si="43"/>
        <v>#N/A</v>
      </c>
      <c r="M165">
        <v>109</v>
      </c>
      <c r="N165">
        <f>2*PI()*P165/$B$6</f>
        <v>1.2536855811062302E-2</v>
      </c>
      <c r="P165" s="8">
        <f>1000*10^((M165-272)/160)</f>
        <v>95.77452351172407</v>
      </c>
      <c r="Q165">
        <f t="shared" si="35"/>
        <v>-6.9147100989478691E-11</v>
      </c>
      <c r="R165">
        <f t="shared" si="36"/>
        <v>-0.27219792514198982</v>
      </c>
      <c r="S165" t="str">
        <f t="shared" si="37"/>
        <v>0,999921414652484+0,0125365274049515i</v>
      </c>
      <c r="T165" t="str">
        <f t="shared" si="44"/>
        <v>0,999921414652484-0,0125365274049515i</v>
      </c>
      <c r="U165" t="str">
        <f t="shared" si="45"/>
        <v>0,99968567096125-0,0250710844351775i</v>
      </c>
      <c r="V165" t="str">
        <f t="shared" si="46"/>
        <v>2,75689966739526-0,0345646645091745i</v>
      </c>
      <c r="W165" t="str">
        <f t="shared" si="47"/>
        <v>2,75697399359864-0,0280159025914041i</v>
      </c>
      <c r="X165" t="str">
        <f t="shared" si="48"/>
        <v>0,999988715200431-0,00475073214036556i</v>
      </c>
      <c r="Y165">
        <f t="shared" si="38"/>
        <v>0.99999999999203915</v>
      </c>
      <c r="Z165">
        <f t="shared" si="49"/>
        <v>-4.7507500108247757E-3</v>
      </c>
      <c r="AC165">
        <f t="shared" ca="1" si="39"/>
        <v>-0.57995826527556738</v>
      </c>
      <c r="AD165">
        <f ca="1">$AB$3*AC165+$AB$2*AD164</f>
        <v>1.6340435415463034E-3</v>
      </c>
      <c r="AE165">
        <f t="shared" ca="1" si="40"/>
        <v>0</v>
      </c>
    </row>
    <row r="166" spans="6:31" x14ac:dyDescent="0.2">
      <c r="F166">
        <v>-1.7083333333333335</v>
      </c>
      <c r="H166">
        <f t="shared" si="41"/>
        <v>0</v>
      </c>
      <c r="I166">
        <f t="shared" si="41"/>
        <v>0</v>
      </c>
      <c r="J166" t="e">
        <f t="shared" ca="1" si="34"/>
        <v>#N/A</v>
      </c>
      <c r="K166">
        <f t="shared" ca="1" si="42"/>
        <v>0</v>
      </c>
      <c r="L166" t="e">
        <f t="shared" si="43"/>
        <v>#N/A</v>
      </c>
      <c r="M166">
        <v>110</v>
      </c>
      <c r="N166">
        <f>2*PI()*P166/$B$6</f>
        <v>1.27185801445714E-2</v>
      </c>
      <c r="P166" s="8">
        <f>1000*10^((M166-272)/160)</f>
        <v>97.162795157710619</v>
      </c>
      <c r="Q166">
        <f t="shared" si="35"/>
        <v>-7.3243564067430626E-11</v>
      </c>
      <c r="R166">
        <f t="shared" si="36"/>
        <v>-0.27614360390191134</v>
      </c>
      <c r="S166" t="str">
        <f t="shared" si="37"/>
        <v>0,99991911994984+0,0127182372495891i</v>
      </c>
      <c r="T166" t="str">
        <f t="shared" si="44"/>
        <v>0,999919119949841-0,0127182372495891i</v>
      </c>
      <c r="U166" t="str">
        <f t="shared" si="45"/>
        <v>0,999676492882527-0,0254344171958449i</v>
      </c>
      <c r="V166" t="str">
        <f t="shared" si="46"/>
        <v>2,7568901773836-0,0350656194560869i</v>
      </c>
      <c r="W166" t="str">
        <f t="shared" si="47"/>
        <v>2,75696667384346-0,0284219493112359i</v>
      </c>
      <c r="X166" t="str">
        <f t="shared" si="48"/>
        <v>0,999988385669211-0,00481959643750187i</v>
      </c>
      <c r="Y166">
        <f t="shared" si="38"/>
        <v>0.99999999999156752</v>
      </c>
      <c r="Z166">
        <f t="shared" si="49"/>
        <v>-4.8196150964114129E-3</v>
      </c>
      <c r="AC166">
        <f t="shared" ca="1" si="39"/>
        <v>-1.6297997056115974</v>
      </c>
      <c r="AD166">
        <f ca="1">$AB$3*AC166+$AB$2*AD165</f>
        <v>1.1215940168637869E-3</v>
      </c>
      <c r="AE166">
        <f t="shared" ca="1" si="40"/>
        <v>0</v>
      </c>
    </row>
    <row r="167" spans="6:31" x14ac:dyDescent="0.2">
      <c r="F167">
        <v>-1.6875</v>
      </c>
      <c r="H167">
        <f t="shared" si="41"/>
        <v>0</v>
      </c>
      <c r="I167">
        <f t="shared" si="41"/>
        <v>0</v>
      </c>
      <c r="J167" t="e">
        <f t="shared" ca="1" si="34"/>
        <v>#N/A</v>
      </c>
      <c r="K167">
        <f t="shared" ca="1" si="42"/>
        <v>0</v>
      </c>
      <c r="L167" t="e">
        <f t="shared" si="43"/>
        <v>#N/A</v>
      </c>
      <c r="M167">
        <v>111</v>
      </c>
      <c r="N167">
        <f>2*PI()*P167/$B$6</f>
        <v>1.2902938610105852E-2</v>
      </c>
      <c r="P167" s="8">
        <f>1000*10^((M167-272)/160)</f>
        <v>98.571190090061563</v>
      </c>
      <c r="Q167">
        <f t="shared" si="35"/>
        <v>-7.7564715445093431E-11</v>
      </c>
      <c r="R167">
        <f t="shared" si="36"/>
        <v>-0.28014648109078166</v>
      </c>
      <c r="S167" t="str">
        <f t="shared" si="37"/>
        <v>0,999916758242503+0,0129025805870234i</v>
      </c>
      <c r="T167" t="str">
        <f t="shared" si="44"/>
        <v>0,999916758242502-0,0129025805870234i</v>
      </c>
      <c r="U167" t="str">
        <f t="shared" si="45"/>
        <v>0,99966704682839-0,0258030131070781i</v>
      </c>
      <c r="V167" t="str">
        <f t="shared" si="46"/>
        <v>2,75688041028134-0,0355738328908118i</v>
      </c>
      <c r="W167" t="str">
        <f t="shared" si="47"/>
        <v>2,75695914036392-0,0288338795737625i</v>
      </c>
      <c r="X167" t="str">
        <f t="shared" si="48"/>
        <v>0,999988046514967-0,00488945900076292i</v>
      </c>
      <c r="Y167">
        <f t="shared" si="38"/>
        <v>0.99999999999107003</v>
      </c>
      <c r="Z167">
        <f t="shared" si="49"/>
        <v>-4.8894784829101754E-3</v>
      </c>
      <c r="AC167">
        <f t="shared" ca="1" si="39"/>
        <v>-0.28740423292136524</v>
      </c>
      <c r="AD167">
        <f ca="1">$AB$3*AC167+$AB$2*AD166</f>
        <v>1.0309651924019446E-3</v>
      </c>
      <c r="AE167">
        <f t="shared" ca="1" si="40"/>
        <v>0</v>
      </c>
    </row>
    <row r="168" spans="6:31" x14ac:dyDescent="0.2">
      <c r="F168">
        <v>-1.6666666666666665</v>
      </c>
      <c r="H168">
        <f t="shared" si="41"/>
        <v>0</v>
      </c>
      <c r="I168">
        <f t="shared" si="41"/>
        <v>0</v>
      </c>
      <c r="J168" t="e">
        <f t="shared" ca="1" si="34"/>
        <v>#N/A</v>
      </c>
      <c r="K168">
        <f t="shared" ca="1" si="42"/>
        <v>0</v>
      </c>
      <c r="L168" t="e">
        <f t="shared" si="43"/>
        <v>#N/A</v>
      </c>
      <c r="M168">
        <v>112</v>
      </c>
      <c r="N168">
        <f>2*PI()*P168/$B$6</f>
        <v>1.3089969389957472E-2</v>
      </c>
      <c r="P168" s="8">
        <f>1000*10^((M168-272)/160)</f>
        <v>100</v>
      </c>
      <c r="Q168">
        <f t="shared" si="35"/>
        <v>-8.2193487284591767E-11</v>
      </c>
      <c r="R168">
        <f t="shared" si="36"/>
        <v>-0.28420738603208784</v>
      </c>
      <c r="S168" t="str">
        <f t="shared" si="37"/>
        <v>0,999914327574007+0,0130895955713444i</v>
      </c>
      <c r="T168" t="str">
        <f t="shared" si="44"/>
        <v>0,999914327574007-0,0130895955713444i</v>
      </c>
      <c r="U168" t="str">
        <f t="shared" si="45"/>
        <v>0,999657324975557-0,0261769483078731i</v>
      </c>
      <c r="V168" t="str">
        <f t="shared" si="46"/>
        <v>2,75687035799863-0,036089409896128i</v>
      </c>
      <c r="W168" t="str">
        <f t="shared" si="47"/>
        <v>2,75695138692013-0,0292517785655891i</v>
      </c>
      <c r="X168" t="str">
        <f t="shared" si="48"/>
        <v>0,999987697456662-0,00496033430303917i</v>
      </c>
      <c r="Y168">
        <f t="shared" si="38"/>
        <v>0.99999999999053713</v>
      </c>
      <c r="Z168">
        <f t="shared" si="49"/>
        <v>-4.9603546447464751E-3</v>
      </c>
      <c r="AC168">
        <f t="shared" ca="1" si="39"/>
        <v>-1.6864748821422337</v>
      </c>
      <c r="AD168">
        <f ca="1">$AB$3*AC168+$AB$2*AD167</f>
        <v>5.0090286543679028E-4</v>
      </c>
      <c r="AE168">
        <f t="shared" ca="1" si="40"/>
        <v>0</v>
      </c>
    </row>
    <row r="169" spans="6:31" x14ac:dyDescent="0.2">
      <c r="F169">
        <v>-1.6458333333333335</v>
      </c>
      <c r="H169">
        <f t="shared" si="41"/>
        <v>0</v>
      </c>
      <c r="I169">
        <f t="shared" si="41"/>
        <v>0</v>
      </c>
      <c r="J169" t="e">
        <f t="shared" ca="1" si="34"/>
        <v>#N/A</v>
      </c>
      <c r="K169">
        <f t="shared" ca="1" si="42"/>
        <v>0</v>
      </c>
      <c r="L169" t="e">
        <f t="shared" si="43"/>
        <v>#N/A</v>
      </c>
      <c r="M169">
        <v>113</v>
      </c>
      <c r="N169">
        <f>2*PI()*P169/$B$6</f>
        <v>1.3279711219878289E-2</v>
      </c>
      <c r="P169" s="8">
        <f>1000*10^((M169-272)/160)</f>
        <v>101.44952080687359</v>
      </c>
      <c r="Q169">
        <f t="shared" si="35"/>
        <v>-8.6979444501142342E-11</v>
      </c>
      <c r="R169">
        <f t="shared" si="36"/>
        <v>-0.28832716008023773</v>
      </c>
      <c r="S169" t="str">
        <f t="shared" si="37"/>
        <v>0,999911825930767+0,0132793209088584i</v>
      </c>
      <c r="T169" t="str">
        <f t="shared" si="44"/>
        <v>0,999911825930766-0,0132793209088584i</v>
      </c>
      <c r="U169" t="str">
        <f t="shared" si="45"/>
        <v>0,999647319272398-0,0265563000341944i</v>
      </c>
      <c r="V169" t="str">
        <f t="shared" si="46"/>
        <v>2,75686001220949-0,0366124570722537i</v>
      </c>
      <c r="W169" t="str">
        <f t="shared" si="47"/>
        <v>2,75694340709003-0,0296757327038584i</v>
      </c>
      <c r="X169" t="str">
        <f t="shared" si="48"/>
        <v>0,999987338205077-0,00503223702713266i</v>
      </c>
      <c r="Y169">
        <f t="shared" si="38"/>
        <v>0.99999999998998612</v>
      </c>
      <c r="Z169">
        <f t="shared" si="49"/>
        <v>-5.0322582663249061E-3</v>
      </c>
      <c r="AC169">
        <f t="shared" ca="1" si="39"/>
        <v>1.8761078195065335</v>
      </c>
      <c r="AD169">
        <f ca="1">$AB$3*AC169+$AB$2*AD168</f>
        <v>1.0900496042626194E-3</v>
      </c>
      <c r="AE169">
        <f t="shared" ca="1" si="40"/>
        <v>0</v>
      </c>
    </row>
    <row r="170" spans="6:31" x14ac:dyDescent="0.2">
      <c r="F170">
        <v>-1.625</v>
      </c>
      <c r="H170">
        <f t="shared" si="41"/>
        <v>0</v>
      </c>
      <c r="I170">
        <f t="shared" si="41"/>
        <v>0</v>
      </c>
      <c r="J170" t="e">
        <f t="shared" ca="1" si="34"/>
        <v>#N/A</v>
      </c>
      <c r="K170">
        <f t="shared" ca="1" si="42"/>
        <v>0</v>
      </c>
      <c r="L170" t="e">
        <f t="shared" si="43"/>
        <v>#N/A</v>
      </c>
      <c r="M170">
        <v>114</v>
      </c>
      <c r="N170">
        <f>2*PI()*P170/$B$6</f>
        <v>1.3472203397103151E-2</v>
      </c>
      <c r="P170" s="8">
        <f>1000*10^((M170-272)/160)</f>
        <v>102.92005271944278</v>
      </c>
      <c r="Q170">
        <f t="shared" si="35"/>
        <v>-9.2198384750182557E-11</v>
      </c>
      <c r="R170">
        <f t="shared" si="36"/>
        <v>-0.29250665679544302</v>
      </c>
      <c r="S170" t="str">
        <f t="shared" si="37"/>
        <v>0,999909251240403+0,0134717958660551i</v>
      </c>
      <c r="T170" t="str">
        <f t="shared" si="44"/>
        <v>0,999909251240403-0,0134717958660551i</v>
      </c>
      <c r="U170" t="str">
        <f t="shared" si="45"/>
        <v>0,999637021432287-0,0269411466345814i</v>
      </c>
      <c r="V170" t="str">
        <f t="shared" si="46"/>
        <v>2,75684936434488-0,0371430825585877i</v>
      </c>
      <c r="W170" t="str">
        <f t="shared" si="47"/>
        <v>2,75693519426414-0,0301058296538989i</v>
      </c>
      <c r="X170" t="str">
        <f t="shared" si="48"/>
        <v>0,999986968462497-0,00510518206880594i</v>
      </c>
      <c r="Y170">
        <f t="shared" si="38"/>
        <v>0.99999999998938527</v>
      </c>
      <c r="Z170">
        <f t="shared" si="49"/>
        <v>-5.1052042450815266E-3</v>
      </c>
      <c r="AC170">
        <f t="shared" ca="1" si="39"/>
        <v>0.48972428656079331</v>
      </c>
      <c r="AD170">
        <f ca="1">$AB$3*AC170+$AB$2*AD169</f>
        <v>1.2435344654173905E-3</v>
      </c>
      <c r="AE170">
        <f t="shared" ca="1" si="40"/>
        <v>0</v>
      </c>
    </row>
    <row r="171" spans="6:31" x14ac:dyDescent="0.2">
      <c r="F171">
        <v>-1.6041666666666665</v>
      </c>
      <c r="H171">
        <f t="shared" si="41"/>
        <v>0</v>
      </c>
      <c r="I171">
        <f t="shared" si="41"/>
        <v>0</v>
      </c>
      <c r="J171" t="e">
        <f t="shared" ca="1" si="34"/>
        <v>#N/A</v>
      </c>
      <c r="K171">
        <f t="shared" ca="1" si="42"/>
        <v>0</v>
      </c>
      <c r="L171" t="e">
        <f t="shared" si="43"/>
        <v>#N/A</v>
      </c>
      <c r="M171">
        <v>115</v>
      </c>
      <c r="N171">
        <f>2*PI()*P171/$B$6</f>
        <v>1.36674857884885E-2</v>
      </c>
      <c r="P171" s="8">
        <f>1000*10^((M171-272)/160)</f>
        <v>104.41190029805644</v>
      </c>
      <c r="Q171">
        <f t="shared" si="35"/>
        <v>-9.7648763591201296E-11</v>
      </c>
      <c r="R171">
        <f t="shared" si="36"/>
        <v>-0.29674674212099134</v>
      </c>
      <c r="S171" t="str">
        <f t="shared" si="37"/>
        <v>0,999906601370031+0,0136670602776897i</v>
      </c>
      <c r="T171" t="str">
        <f t="shared" si="44"/>
        <v>0,999906601370031-0,0136670602776897i</v>
      </c>
      <c r="U171" t="str">
        <f t="shared" si="45"/>
        <v>0,999626422926732-0,0273315675859681i</v>
      </c>
      <c r="V171" t="str">
        <f t="shared" si="46"/>
        <v>2,75683840558563-0,0376813960557557i</v>
      </c>
      <c r="W171" t="str">
        <f t="shared" si="47"/>
        <v>2,75692674163997-0,0305421583471229i</v>
      </c>
      <c r="X171" t="str">
        <f t="shared" si="48"/>
        <v>0,999986587922567-0,00517918453987344i</v>
      </c>
      <c r="Y171">
        <f t="shared" si="38"/>
        <v>0.99999999998875777</v>
      </c>
      <c r="Z171">
        <f t="shared" si="49"/>
        <v>-5.1792076945778405E-3</v>
      </c>
      <c r="AC171">
        <f t="shared" ca="1" si="39"/>
        <v>0.12623173811387295</v>
      </c>
      <c r="AD171">
        <f ca="1">$AB$3*AC171+$AB$2*AD170</f>
        <v>1.282794500085559E-3</v>
      </c>
      <c r="AE171">
        <f t="shared" ca="1" si="40"/>
        <v>0</v>
      </c>
    </row>
    <row r="172" spans="6:31" x14ac:dyDescent="0.2">
      <c r="F172">
        <v>-1.5833333333333335</v>
      </c>
      <c r="H172">
        <f t="shared" si="41"/>
        <v>0</v>
      </c>
      <c r="I172">
        <f t="shared" si="41"/>
        <v>0</v>
      </c>
      <c r="J172" t="e">
        <f t="shared" ca="1" si="34"/>
        <v>#N/A</v>
      </c>
      <c r="K172">
        <f t="shared" ca="1" si="42"/>
        <v>0</v>
      </c>
      <c r="L172" t="e">
        <f t="shared" si="43"/>
        <v>#N/A</v>
      </c>
      <c r="M172">
        <v>116</v>
      </c>
      <c r="N172">
        <f>2*PI()*P172/$B$6</f>
        <v>1.3865598838769134E-2</v>
      </c>
      <c r="P172" s="8">
        <f>1000*10^((M172-272)/160)</f>
        <v>105.92537251772887</v>
      </c>
      <c r="Q172">
        <f t="shared" si="35"/>
        <v>-1.0345980090471867E-10</v>
      </c>
      <c r="R172">
        <f t="shared" si="36"/>
        <v>-0.30104829456329624</v>
      </c>
      <c r="S172" t="str">
        <f t="shared" si="37"/>
        <v>0,999903874124491+0,0138651545549793i</v>
      </c>
      <c r="T172" t="str">
        <f t="shared" si="44"/>
        <v>0,999903874124492-0,0138651545549793i</v>
      </c>
      <c r="U172" t="str">
        <f t="shared" si="45"/>
        <v>0,999615514978334-0,0277276435097173i</v>
      </c>
      <c r="V172" t="str">
        <f t="shared" si="46"/>
        <v>2,75682712685516-0,0382275088479628i</v>
      </c>
      <c r="W172" t="str">
        <f t="shared" si="47"/>
        <v>2,75691804221653-0,0309848089991721i</v>
      </c>
      <c r="X172" t="str">
        <f t="shared" si="48"/>
        <v>0,999986196269945-0,00525425977134021i</v>
      </c>
      <c r="Y172">
        <f t="shared" si="38"/>
        <v>0.99999999998808875</v>
      </c>
      <c r="Z172">
        <f t="shared" si="49"/>
        <v>-5.2542839476432636E-3</v>
      </c>
      <c r="AC172">
        <f t="shared" ca="1" si="39"/>
        <v>-0.72921740713874961</v>
      </c>
      <c r="AD172">
        <f ca="1">$AB$3*AC172+$AB$2*AD171</f>
        <v>1.0533371400765356E-3</v>
      </c>
      <c r="AE172">
        <f t="shared" ca="1" si="40"/>
        <v>0</v>
      </c>
    </row>
    <row r="173" spans="6:31" x14ac:dyDescent="0.2">
      <c r="F173">
        <v>-1.5625</v>
      </c>
      <c r="H173">
        <f t="shared" si="41"/>
        <v>0</v>
      </c>
      <c r="I173">
        <f t="shared" si="41"/>
        <v>0</v>
      </c>
      <c r="J173" t="e">
        <f t="shared" ca="1" si="34"/>
        <v>#N/A</v>
      </c>
      <c r="K173">
        <f t="shared" ca="1" si="42"/>
        <v>0</v>
      </c>
      <c r="L173" t="e">
        <f t="shared" si="43"/>
        <v>#N/A</v>
      </c>
      <c r="M173">
        <v>117</v>
      </c>
      <c r="N173">
        <f>2*PI()*P173/$B$6</f>
        <v>1.4066583578934718E-2</v>
      </c>
      <c r="P173" s="8">
        <f>1000*10^((M173-272)/160)</f>
        <v>107.46078283213174</v>
      </c>
      <c r="Q173">
        <f t="shared" si="35"/>
        <v>-1.0955627914834333E-10</v>
      </c>
      <c r="R173">
        <f t="shared" si="36"/>
        <v>-0.30541220537446195</v>
      </c>
      <c r="S173" t="str">
        <f t="shared" si="37"/>
        <v>0,999901067244533+0,0140661196939173i</v>
      </c>
      <c r="T173" t="str">
        <f t="shared" si="44"/>
        <v>0,999901067244533-0,0140661196939173i</v>
      </c>
      <c r="U173" t="str">
        <f t="shared" si="45"/>
        <v>0,999604288553513-0,0281294561878745i</v>
      </c>
      <c r="V173" t="str">
        <f t="shared" si="46"/>
        <v>2,75681551881194-0,03878153382566i</v>
      </c>
      <c r="W173" t="str">
        <f t="shared" si="47"/>
        <v>2,75690908878843-0,0314338731283201i</v>
      </c>
      <c r="X173" t="str">
        <f t="shared" si="48"/>
        <v>0,999985793180103-0,0053304233165852i</v>
      </c>
      <c r="Y173">
        <f t="shared" si="38"/>
        <v>0.99999999998738687</v>
      </c>
      <c r="Z173">
        <f t="shared" si="49"/>
        <v>-5.330448559561482E-3</v>
      </c>
      <c r="AC173">
        <f t="shared" ca="1" si="39"/>
        <v>1.7557936465300761</v>
      </c>
      <c r="AD173">
        <f ca="1">$AB$3*AC173+$AB$2*AD172</f>
        <v>1.6045184785494762E-3</v>
      </c>
      <c r="AE173">
        <f t="shared" ca="1" si="40"/>
        <v>0</v>
      </c>
    </row>
    <row r="174" spans="6:31" x14ac:dyDescent="0.2">
      <c r="F174">
        <v>-1.5416666666666665</v>
      </c>
      <c r="H174">
        <f t="shared" si="41"/>
        <v>0</v>
      </c>
      <c r="I174">
        <f t="shared" si="41"/>
        <v>0</v>
      </c>
      <c r="J174" t="e">
        <f t="shared" ca="1" si="34"/>
        <v>#N/A</v>
      </c>
      <c r="K174">
        <f t="shared" ca="1" si="42"/>
        <v>0</v>
      </c>
      <c r="L174" t="e">
        <f t="shared" si="43"/>
        <v>#N/A</v>
      </c>
      <c r="M174">
        <v>118</v>
      </c>
      <c r="N174">
        <f>2*PI()*P174/$B$6</f>
        <v>1.4270481634727642E-2</v>
      </c>
      <c r="P174" s="8">
        <f>1000*10^((M174-272)/160)</f>
        <v>109.01844923851274</v>
      </c>
      <c r="Q174">
        <f t="shared" si="35"/>
        <v>-1.1607899013219447E-10</v>
      </c>
      <c r="R174">
        <f t="shared" si="36"/>
        <v>-0.30983937873753281</v>
      </c>
      <c r="S174" t="str">
        <f t="shared" si="37"/>
        <v>0,999898178404943+0,0142699972837057i</v>
      </c>
      <c r="T174" t="str">
        <f t="shared" si="44"/>
        <v>0,999898178404943-0,0142699972837057i</v>
      </c>
      <c r="U174" t="str">
        <f t="shared" si="45"/>
        <v>0,999592734355046-0,0285370885796416i</v>
      </c>
      <c r="V174" t="str">
        <f t="shared" si="46"/>
        <v>2,75680357184176-0,0393435855085238i</v>
      </c>
      <c r="W174" t="str">
        <f t="shared" si="47"/>
        <v>2,75689987393998-0,0318894435741303i</v>
      </c>
      <c r="X174" t="str">
        <f t="shared" si="48"/>
        <v>0,999985378319009-0,00540769095459065i</v>
      </c>
      <c r="Y174">
        <f t="shared" si="38"/>
        <v>0.99999999998663591</v>
      </c>
      <c r="Z174">
        <f t="shared" si="49"/>
        <v>-5.4077173113036593E-3</v>
      </c>
      <c r="AC174">
        <f t="shared" ca="1" si="39"/>
        <v>2.0773802743298528</v>
      </c>
      <c r="AD174">
        <f ca="1">$AB$3*AC174+$AB$2*AD173</f>
        <v>2.2565402354768789E-3</v>
      </c>
      <c r="AE174">
        <f t="shared" ca="1" si="40"/>
        <v>0</v>
      </c>
    </row>
    <row r="175" spans="6:31" x14ac:dyDescent="0.2">
      <c r="F175">
        <v>-1.5208333333333335</v>
      </c>
      <c r="H175">
        <f t="shared" si="41"/>
        <v>0</v>
      </c>
      <c r="I175">
        <f t="shared" si="41"/>
        <v>0</v>
      </c>
      <c r="J175" t="e">
        <f t="shared" ca="1" si="34"/>
        <v>#N/A</v>
      </c>
      <c r="K175">
        <f t="shared" ca="1" si="42"/>
        <v>0</v>
      </c>
      <c r="L175" t="e">
        <f t="shared" si="43"/>
        <v>#N/A</v>
      </c>
      <c r="M175">
        <v>119</v>
      </c>
      <c r="N175">
        <f>2*PI()*P175/$B$6</f>
        <v>1.4477335235264097E-2</v>
      </c>
      <c r="P175" s="8">
        <f>1000*10^((M175-272)/160)</f>
        <v>110.59869434355593</v>
      </c>
      <c r="Q175">
        <f t="shared" si="35"/>
        <v>-1.2294789467654806E-10</v>
      </c>
      <c r="R175">
        <f t="shared" si="36"/>
        <v>-0.31433073195447403</v>
      </c>
      <c r="S175" t="str">
        <f t="shared" si="37"/>
        <v>0,999895205212619+0,0144768295153083i</v>
      </c>
      <c r="T175" t="str">
        <f t="shared" si="44"/>
        <v>0,999895205212618-0,0144768295153083i</v>
      </c>
      <c r="U175" t="str">
        <f t="shared" si="45"/>
        <v>0,999580842814369-0,0289506248380745i</v>
      </c>
      <c r="V175" t="str">
        <f t="shared" si="46"/>
        <v>2,75679127604979-0,0399137800687579i</v>
      </c>
      <c r="W175" t="str">
        <f t="shared" si="47"/>
        <v>2,756890390039-0,0323516145163751i</v>
      </c>
      <c r="X175" t="str">
        <f t="shared" si="48"/>
        <v>0,9999849513429-0,00548607869321954i</v>
      </c>
      <c r="Y175">
        <f t="shared" si="38"/>
        <v>0.9999999999858451</v>
      </c>
      <c r="Z175">
        <f t="shared" si="49"/>
        <v>-5.4861062128093224E-3</v>
      </c>
      <c r="AC175">
        <f t="shared" ca="1" si="39"/>
        <v>-1.2986981067293935</v>
      </c>
      <c r="AD175">
        <f ca="1">$AB$3*AC175+$AB$2*AD174</f>
        <v>1.8478974751951816E-3</v>
      </c>
      <c r="AE175">
        <f t="shared" ca="1" si="40"/>
        <v>0</v>
      </c>
    </row>
    <row r="176" spans="6:31" x14ac:dyDescent="0.2">
      <c r="F176">
        <v>-1.5</v>
      </c>
      <c r="H176">
        <f t="shared" si="41"/>
        <v>0</v>
      </c>
      <c r="I176">
        <f t="shared" si="41"/>
        <v>0</v>
      </c>
      <c r="J176" t="e">
        <f t="shared" ca="1" si="34"/>
        <v>#N/A</v>
      </c>
      <c r="K176">
        <f t="shared" ca="1" si="42"/>
        <v>0</v>
      </c>
      <c r="L176" t="e">
        <f t="shared" si="43"/>
        <v>#N/A</v>
      </c>
      <c r="M176">
        <v>120</v>
      </c>
      <c r="N176">
        <f>2*PI()*P176/$B$6</f>
        <v>1.4687187221780093E-2</v>
      </c>
      <c r="P176" s="8">
        <f>1000*10^((M176-272)/160)</f>
        <v>112.20184543019631</v>
      </c>
      <c r="Q176">
        <f t="shared" si="35"/>
        <v>-1.3021410213713296E-10</v>
      </c>
      <c r="R176">
        <f t="shared" si="36"/>
        <v>-0.31888719563688628</v>
      </c>
      <c r="S176" t="str">
        <f t="shared" si="37"/>
        <v>0,999892145204588+0,0146866591901256i</v>
      </c>
      <c r="T176" t="str">
        <f t="shared" si="44"/>
        <v>0,999892145204588-0,0146866591901256i</v>
      </c>
      <c r="U176" t="str">
        <f t="shared" si="45"/>
        <v>0,999568604083666-0,0293701503270067i</v>
      </c>
      <c r="V176" t="str">
        <f t="shared" si="46"/>
        <v>2,7567786212524-0,0404922353547182i</v>
      </c>
      <c r="W176" t="str">
        <f t="shared" si="47"/>
        <v>2,75688062923057-0,03282048149422i</v>
      </c>
      <c r="X176" t="str">
        <f t="shared" si="48"/>
        <v>0,999984511897957-0,0055656027725401i</v>
      </c>
      <c r="Y176">
        <f t="shared" si="38"/>
        <v>0.99999999998500855</v>
      </c>
      <c r="Z176">
        <f t="shared" si="49"/>
        <v>-5.565631506314961E-3</v>
      </c>
      <c r="AC176">
        <f t="shared" ca="1" si="39"/>
        <v>-2.182823734356603</v>
      </c>
      <c r="AD176">
        <f ca="1">$AB$3*AC176+$AB$2*AD175</f>
        <v>1.1616704433584806E-3</v>
      </c>
      <c r="AE176">
        <f t="shared" ca="1" si="40"/>
        <v>0</v>
      </c>
    </row>
    <row r="177" spans="6:31" x14ac:dyDescent="0.2">
      <c r="F177">
        <v>-1.4791666666666665</v>
      </c>
      <c r="H177">
        <f t="shared" si="41"/>
        <v>0</v>
      </c>
      <c r="I177">
        <f t="shared" si="41"/>
        <v>0</v>
      </c>
      <c r="J177" t="e">
        <f t="shared" ca="1" si="34"/>
        <v>#N/A</v>
      </c>
      <c r="K177">
        <f t="shared" ca="1" si="42"/>
        <v>0</v>
      </c>
      <c r="L177" t="e">
        <f t="shared" si="43"/>
        <v>#N/A</v>
      </c>
      <c r="M177">
        <v>121</v>
      </c>
      <c r="N177">
        <f>2*PI()*P177/$B$6</f>
        <v>1.4900081056504278E-2</v>
      </c>
      <c r="P177" s="8">
        <f>1000*10^((M177-272)/160)</f>
        <v>113.82823452540316</v>
      </c>
      <c r="Q177">
        <f t="shared" si="35"/>
        <v>-1.3789979204568128E-10</v>
      </c>
      <c r="R177">
        <f t="shared" si="36"/>
        <v>-0.32350971389952388</v>
      </c>
      <c r="S177" t="str">
        <f t="shared" si="37"/>
        <v>0,999888995845969+0,0148995297287933i</v>
      </c>
      <c r="T177" t="str">
        <f t="shared" si="44"/>
        <v>0,999888995845969-0,0148995297287933i</v>
      </c>
      <c r="U177" t="str">
        <f t="shared" si="45"/>
        <v>0,999556008027722-0,0297957516382006i</v>
      </c>
      <c r="V177" t="str">
        <f t="shared" si="46"/>
        <v>2,75676559696869-0,0410790709148648i</v>
      </c>
      <c r="W177" t="str">
        <f t="shared" si="47"/>
        <v>2,75687058343046-0,0332961414256728i</v>
      </c>
      <c r="X177" t="str">
        <f t="shared" si="48"/>
        <v>0,99998405962003-0,00564627966819939i</v>
      </c>
      <c r="Y177">
        <f t="shared" si="38"/>
        <v>0.9999999999841237</v>
      </c>
      <c r="Z177">
        <f t="shared" si="49"/>
        <v>-5.6463096697315553E-3</v>
      </c>
      <c r="AC177">
        <f t="shared" ca="1" si="39"/>
        <v>-0.30995757423583647</v>
      </c>
      <c r="AD177">
        <f ca="1">$AB$3*AC177+$AB$2*AD176</f>
        <v>1.0639448022540248E-3</v>
      </c>
      <c r="AE177">
        <f t="shared" ca="1" si="40"/>
        <v>0</v>
      </c>
    </row>
    <row r="178" spans="6:31" x14ac:dyDescent="0.2">
      <c r="F178">
        <v>-1.4583333333333335</v>
      </c>
      <c r="H178">
        <f t="shared" si="41"/>
        <v>0</v>
      </c>
      <c r="I178">
        <f t="shared" si="41"/>
        <v>0</v>
      </c>
      <c r="J178" t="e">
        <f t="shared" ca="1" si="34"/>
        <v>#N/A</v>
      </c>
      <c r="K178">
        <f t="shared" ca="1" si="42"/>
        <v>0</v>
      </c>
      <c r="L178" t="e">
        <f t="shared" si="43"/>
        <v>#N/A</v>
      </c>
      <c r="M178">
        <v>122</v>
      </c>
      <c r="N178">
        <f>2*PI()*P178/$B$6</f>
        <v>1.5116060831659343E-2</v>
      </c>
      <c r="P178" s="8">
        <f>1000*10^((M178-272)/160)</f>
        <v>115.47819846894579</v>
      </c>
      <c r="Q178">
        <f t="shared" si="35"/>
        <v>-1.4606764568752114E-10</v>
      </c>
      <c r="R178">
        <f t="shared" si="36"/>
        <v>-0.32819924455661104</v>
      </c>
      <c r="S178" t="str">
        <f t="shared" si="37"/>
        <v>0,999885754527871+0,0151154851801061i</v>
      </c>
      <c r="T178" t="str">
        <f t="shared" si="44"/>
        <v>0,999885754527871-0,0151154851801061i</v>
      </c>
      <c r="U178" t="str">
        <f t="shared" si="45"/>
        <v>0,99954304421554-0,0302275166087305i</v>
      </c>
      <c r="V178" t="str">
        <f t="shared" si="46"/>
        <v>2,75675219241186-0,0416744080220467i</v>
      </c>
      <c r="W178" t="str">
        <f t="shared" si="47"/>
        <v>2,75686024431849-0,0337786926273056i</v>
      </c>
      <c r="X178" t="str">
        <f t="shared" si="48"/>
        <v>0,999983594134328-0,0057281260948454i</v>
      </c>
      <c r="Y178">
        <f t="shared" si="38"/>
        <v>0.99999999998318334</v>
      </c>
      <c r="Z178">
        <f t="shared" si="49"/>
        <v>-5.7281574200709401E-3</v>
      </c>
      <c r="AC178">
        <f t="shared" ca="1" si="39"/>
        <v>-1.0716433097535312</v>
      </c>
      <c r="AD178">
        <f ca="1">$AB$3*AC178+$AB$2*AD177</f>
        <v>7.2699681217723144E-4</v>
      </c>
      <c r="AE178">
        <f t="shared" ca="1" si="40"/>
        <v>0</v>
      </c>
    </row>
    <row r="179" spans="6:31" x14ac:dyDescent="0.2">
      <c r="F179">
        <v>-1.4375</v>
      </c>
      <c r="H179">
        <f t="shared" si="41"/>
        <v>0</v>
      </c>
      <c r="I179">
        <f t="shared" si="41"/>
        <v>0</v>
      </c>
      <c r="J179" t="e">
        <f t="shared" ca="1" si="34"/>
        <v>#N/A</v>
      </c>
      <c r="K179">
        <f t="shared" ca="1" si="42"/>
        <v>0</v>
      </c>
      <c r="L179" t="e">
        <f t="shared" si="43"/>
        <v>#N/A</v>
      </c>
      <c r="M179">
        <v>123</v>
      </c>
      <c r="N179">
        <f>2*PI()*P179/$B$6</f>
        <v>1.5335171278593912E-2</v>
      </c>
      <c r="P179" s="8">
        <f>1000*10^((M179-272)/160)</f>
        <v>117.15207898315593</v>
      </c>
      <c r="Q179">
        <f t="shared" si="35"/>
        <v>-1.5473791393945188E-10</v>
      </c>
      <c r="R179">
        <f t="shared" si="36"/>
        <v>-0.33295675932105884</v>
      </c>
      <c r="S179" t="str">
        <f t="shared" si="37"/>
        <v>0,999882418565233+0,0153345702300686i</v>
      </c>
      <c r="T179" t="str">
        <f t="shared" si="44"/>
        <v>0,999882418565232-0,0153345702300686i</v>
      </c>
      <c r="U179" t="str">
        <f t="shared" si="45"/>
        <v>0,999529701911717-0,0306655343385988i</v>
      </c>
      <c r="V179" t="str">
        <f t="shared" si="46"/>
        <v>2,75673839648028-0,0422783696981223i</v>
      </c>
      <c r="W179" t="str">
        <f t="shared" si="47"/>
        <v>2,75684960333163-0,0342682348342493i</v>
      </c>
      <c r="X179" t="str">
        <f t="shared" si="48"/>
        <v>0,999983115055117-0,00581115900959968i</v>
      </c>
      <c r="Y179">
        <f t="shared" si="38"/>
        <v>0.99999999998218514</v>
      </c>
      <c r="Z179">
        <f t="shared" si="49"/>
        <v>-5.8111917169227966E-3</v>
      </c>
      <c r="AC179">
        <f t="shared" ca="1" si="39"/>
        <v>0.85388256264260665</v>
      </c>
      <c r="AD179">
        <f ca="1">$AB$3*AC179+$AB$2*AD178</f>
        <v>9.9498143883889733E-4</v>
      </c>
      <c r="AE179">
        <f t="shared" ca="1" si="40"/>
        <v>0</v>
      </c>
    </row>
    <row r="180" spans="6:31" x14ac:dyDescent="0.2">
      <c r="F180">
        <v>-1.4166666666666665</v>
      </c>
      <c r="H180">
        <f t="shared" si="41"/>
        <v>0</v>
      </c>
      <c r="I180">
        <f t="shared" si="41"/>
        <v>0</v>
      </c>
      <c r="J180" t="e">
        <f t="shared" ca="1" si="34"/>
        <v>#N/A</v>
      </c>
      <c r="K180">
        <f t="shared" ca="1" si="42"/>
        <v>0</v>
      </c>
      <c r="L180" t="e">
        <f t="shared" si="43"/>
        <v>#N/A</v>
      </c>
      <c r="M180">
        <v>124</v>
      </c>
      <c r="N180">
        <f>2*PI()*P180/$B$6</f>
        <v>1.5557457777046837E-2</v>
      </c>
      <c r="P180" s="8">
        <f>1000*10^((M180-272)/160)</f>
        <v>118.85022274370179</v>
      </c>
      <c r="Q180">
        <f t="shared" si="35"/>
        <v>-1.6390384650920901E-10</v>
      </c>
      <c r="R180">
        <f t="shared" si="36"/>
        <v>-0.33778324400659365</v>
      </c>
      <c r="S180" t="str">
        <f t="shared" si="37"/>
        <v>0,9998789851946+0,0155568302110753i</v>
      </c>
      <c r="T180" t="str">
        <f t="shared" si="44"/>
        <v>0,999878985194601-0,0155568302110753i</v>
      </c>
      <c r="U180" t="str">
        <f t="shared" si="45"/>
        <v>0,999515970067568-0,0311098952085894i</v>
      </c>
      <c r="V180" t="str">
        <f t="shared" si="46"/>
        <v>2,75672419774829-0,0428910807389219i</v>
      </c>
      <c r="W180" t="str">
        <f t="shared" si="47"/>
        <v>2,7568386516569-0,0347648692204679i</v>
      </c>
      <c r="X180" t="str">
        <f t="shared" si="48"/>
        <v>0,9999826219854-0,00589539561558055i</v>
      </c>
      <c r="Y180">
        <f t="shared" si="38"/>
        <v>0.99999999998112987</v>
      </c>
      <c r="Z180">
        <f t="shared" si="49"/>
        <v>-5.8954297659824621E-3</v>
      </c>
      <c r="AC180">
        <f t="shared" ca="1" si="39"/>
        <v>-3.635071373821408E-2</v>
      </c>
      <c r="AD180">
        <f ca="1">$AB$3*AC180+$AB$2*AD179</f>
        <v>9.8325078550874959E-4</v>
      </c>
      <c r="AE180">
        <f t="shared" ca="1" si="40"/>
        <v>0</v>
      </c>
    </row>
    <row r="181" spans="6:31" x14ac:dyDescent="0.2">
      <c r="F181">
        <v>-1.3958333333333335</v>
      </c>
      <c r="H181">
        <f t="shared" si="41"/>
        <v>0</v>
      </c>
      <c r="I181">
        <f t="shared" si="41"/>
        <v>0</v>
      </c>
      <c r="J181" t="e">
        <f t="shared" ca="1" si="34"/>
        <v>#N/A</v>
      </c>
      <c r="K181">
        <f t="shared" ca="1" si="42"/>
        <v>0</v>
      </c>
      <c r="L181" t="e">
        <f t="shared" si="43"/>
        <v>#N/A</v>
      </c>
      <c r="M181">
        <v>125</v>
      </c>
      <c r="N181">
        <f>2*PI()*P181/$B$6</f>
        <v>1.5782966364545712E-2</v>
      </c>
      <c r="P181" s="8">
        <f>1000*10^((M181-272)/160)</f>
        <v>120.57298145138741</v>
      </c>
      <c r="Q181">
        <f t="shared" si="35"/>
        <v>-1.7362233871732183E-10</v>
      </c>
      <c r="R181">
        <f t="shared" si="36"/>
        <v>-0.34267969873284237</v>
      </c>
      <c r="S181" t="str">
        <f t="shared" si="37"/>
        <v>0,999875451571839+0,0157823111112207i</v>
      </c>
      <c r="T181" t="str">
        <f t="shared" si="44"/>
        <v>0,999875451571839-0,0157823111112207i</v>
      </c>
      <c r="U181" t="str">
        <f t="shared" si="45"/>
        <v>0,999501837311977-0,0315606908983581i</v>
      </c>
      <c r="V181" t="str">
        <f t="shared" si="46"/>
        <v>2,75670958445674-0,0435126677395522i</v>
      </c>
      <c r="W181" t="str">
        <f t="shared" si="47"/>
        <v>2,75682738022409-0,0352686984193113i</v>
      </c>
      <c r="X181" t="str">
        <f t="shared" si="48"/>
        <v>0,999982114516576-0,00598085336547763i</v>
      </c>
      <c r="Y181">
        <f t="shared" si="38"/>
        <v>0.99999999998001099</v>
      </c>
      <c r="Z181">
        <f t="shared" si="49"/>
        <v>-5.98088902263034E-3</v>
      </c>
      <c r="AC181">
        <f t="shared" ca="1" si="39"/>
        <v>-0.55256949271744904</v>
      </c>
      <c r="AD181">
        <f ca="1">$AB$3*AC181+$AB$2*AD180</f>
        <v>8.0937437744618365E-4</v>
      </c>
      <c r="AE181">
        <f t="shared" ca="1" si="40"/>
        <v>0</v>
      </c>
    </row>
    <row r="182" spans="6:31" x14ac:dyDescent="0.2">
      <c r="F182">
        <v>-1.375</v>
      </c>
      <c r="H182">
        <f t="shared" si="41"/>
        <v>0</v>
      </c>
      <c r="I182">
        <f t="shared" si="41"/>
        <v>0</v>
      </c>
      <c r="J182" t="e">
        <f t="shared" ca="1" si="34"/>
        <v>#N/A</v>
      </c>
      <c r="K182">
        <f t="shared" ca="1" si="42"/>
        <v>0</v>
      </c>
      <c r="L182" t="e">
        <f t="shared" si="43"/>
        <v>#N/A</v>
      </c>
      <c r="M182">
        <v>126</v>
      </c>
      <c r="N182">
        <f>2*PI()*P182/$B$6</f>
        <v>1.6011743745941668E-2</v>
      </c>
      <c r="P182" s="8">
        <f>1000*10^((M182-272)/160)</f>
        <v>122.32071190499315</v>
      </c>
      <c r="Q182">
        <f t="shared" si="35"/>
        <v>-1.83889533253926E-10</v>
      </c>
      <c r="R182">
        <f t="shared" si="36"/>
        <v>-0.34764713813343112</v>
      </c>
      <c r="S182" t="str">
        <f t="shared" si="37"/>
        <v>0,999871814769776+0,0160110595837421i</v>
      </c>
      <c r="T182" t="str">
        <f t="shared" si="44"/>
        <v>0,999871814769776-0,0160110595837421i</v>
      </c>
      <c r="U182" t="str">
        <f t="shared" si="45"/>
        <v>0,999487291942012-0,0320180144047665i</v>
      </c>
      <c r="V182" t="str">
        <f t="shared" si="46"/>
        <v>2,75669454450331-0,0441432591200523i</v>
      </c>
      <c r="W182" t="str">
        <f t="shared" si="47"/>
        <v>2,75681577969828-0,035779826544355i</v>
      </c>
      <c r="X182" t="str">
        <f t="shared" si="48"/>
        <v>0,999981592228116-0,00606754996517892i</v>
      </c>
      <c r="Y182">
        <f t="shared" si="38"/>
        <v>0.99999999997882894</v>
      </c>
      <c r="Z182">
        <f t="shared" si="49"/>
        <v>-6.0675871955639072E-3</v>
      </c>
      <c r="AC182">
        <f t="shared" ca="1" si="39"/>
        <v>-0.15936502212115833</v>
      </c>
      <c r="AD182">
        <f ca="1">$AB$3*AC182+$AB$2*AD181</f>
        <v>7.590620105513427E-4</v>
      </c>
      <c r="AE182">
        <f t="shared" ca="1" si="40"/>
        <v>0</v>
      </c>
    </row>
    <row r="183" spans="6:31" x14ac:dyDescent="0.2">
      <c r="F183">
        <v>-1.3541666666666665</v>
      </c>
      <c r="H183">
        <f t="shared" si="41"/>
        <v>0</v>
      </c>
      <c r="I183">
        <f t="shared" si="41"/>
        <v>0</v>
      </c>
      <c r="J183" t="e">
        <f t="shared" ca="1" si="34"/>
        <v>#N/A</v>
      </c>
      <c r="K183">
        <f t="shared" ca="1" si="42"/>
        <v>0</v>
      </c>
      <c r="L183" t="e">
        <f t="shared" si="43"/>
        <v>#N/A</v>
      </c>
      <c r="M183">
        <v>127</v>
      </c>
      <c r="N183">
        <f>2*PI()*P183/$B$6</f>
        <v>1.6243837303082376E-2</v>
      </c>
      <c r="P183" s="8">
        <f>1000*10^((M183-272)/160)</f>
        <v>124.09377607517195</v>
      </c>
      <c r="Q183">
        <f t="shared" si="35"/>
        <v>-1.9490022426727151E-10</v>
      </c>
      <c r="R183">
        <f t="shared" si="36"/>
        <v>-0.35268659156709187</v>
      </c>
      <c r="S183" t="str">
        <f t="shared" si="37"/>
        <v>0,99986807177578+0,0162431229565961i</v>
      </c>
      <c r="T183" t="str">
        <f t="shared" si="44"/>
        <v>0,999868071775781-0,0162431229565961i</v>
      </c>
      <c r="U183" t="str">
        <f t="shared" si="45"/>
        <v>0,999472321913234-0,0324819600604573i</v>
      </c>
      <c r="V183" t="str">
        <f t="shared" si="46"/>
        <v>2,75667906543242-0,0447829851513994i</v>
      </c>
      <c r="W183" t="str">
        <f t="shared" si="47"/>
        <v>2,75680384047208-0,0362983592105261i</v>
      </c>
      <c r="X183" t="str">
        <f t="shared" si="48"/>
        <v>0,999981054687184-0,00615550337744988i</v>
      </c>
      <c r="Y183">
        <f t="shared" si="38"/>
        <v>0.99999999997756128</v>
      </c>
      <c r="Z183">
        <f t="shared" si="49"/>
        <v>-6.1555422504822209E-3</v>
      </c>
      <c r="AC183">
        <f t="shared" ca="1" si="39"/>
        <v>1.1739805477264651</v>
      </c>
      <c r="AD183">
        <f ca="1">$AB$3*AC183+$AB$2*AD182</f>
        <v>1.127582517752153E-3</v>
      </c>
      <c r="AE183">
        <f t="shared" ca="1" si="40"/>
        <v>0</v>
      </c>
    </row>
    <row r="184" spans="6:31" x14ac:dyDescent="0.2">
      <c r="F184">
        <v>-1.3333333333333335</v>
      </c>
      <c r="H184">
        <f t="shared" si="41"/>
        <v>0</v>
      </c>
      <c r="I184">
        <f t="shared" si="41"/>
        <v>0</v>
      </c>
      <c r="J184" t="e">
        <f t="shared" ca="1" si="34"/>
        <v>#N/A</v>
      </c>
      <c r="K184">
        <f t="shared" ca="1" si="42"/>
        <v>0</v>
      </c>
      <c r="L184" t="e">
        <f t="shared" si="43"/>
        <v>#N/A</v>
      </c>
      <c r="M184">
        <v>128</v>
      </c>
      <c r="N184">
        <f>2*PI()*P184/$B$6</f>
        <v>1.6479295104625247E-2</v>
      </c>
      <c r="P184" s="8">
        <f>1000*10^((M184-272)/160)</f>
        <v>125.89254117941667</v>
      </c>
      <c r="Q184">
        <f t="shared" si="35"/>
        <v>-2.0647890415844436E-10</v>
      </c>
      <c r="R184">
        <f t="shared" si="36"/>
        <v>-0.35779910333190507</v>
      </c>
      <c r="S184" t="str">
        <f t="shared" si="37"/>
        <v>0,999864219489263+0,0164785492421716i</v>
      </c>
      <c r="T184" t="str">
        <f t="shared" si="44"/>
        <v>0,999864219489263-0,0164785492421716i</v>
      </c>
      <c r="U184" t="str">
        <f t="shared" si="45"/>
        <v>0,999456914829747-0,0329526235526786i</v>
      </c>
      <c r="V184" t="str">
        <f t="shared" si="46"/>
        <v>2,756663134425-0,0454319779818758i</v>
      </c>
      <c r="W184" t="str">
        <f t="shared" si="47"/>
        <v>2,75679155265767-0,0368244035555223i</v>
      </c>
      <c r="X184" t="str">
        <f t="shared" si="48"/>
        <v>0,999980501448344-0,0062447318256676i</v>
      </c>
      <c r="Y184">
        <f t="shared" si="38"/>
        <v>0.99999999997622824</v>
      </c>
      <c r="Z184">
        <f t="shared" si="49"/>
        <v>-6.2447724138251573E-3</v>
      </c>
      <c r="AC184">
        <f t="shared" ca="1" si="39"/>
        <v>-0.189596754261419</v>
      </c>
      <c r="AD184">
        <f ca="1">$AB$3*AC184+$AB$2*AD183</f>
        <v>1.0676741115550835E-3</v>
      </c>
      <c r="AE184">
        <f t="shared" ca="1" si="40"/>
        <v>0</v>
      </c>
    </row>
    <row r="185" spans="6:31" x14ac:dyDescent="0.2">
      <c r="F185">
        <v>-1.3125</v>
      </c>
      <c r="H185">
        <f t="shared" si="41"/>
        <v>0</v>
      </c>
      <c r="I185">
        <f t="shared" si="41"/>
        <v>0</v>
      </c>
      <c r="J185" t="e">
        <f t="shared" ca="1" si="34"/>
        <v>#N/A</v>
      </c>
      <c r="K185">
        <f t="shared" ca="1" si="42"/>
        <v>0</v>
      </c>
      <c r="L185" t="e">
        <f t="shared" si="43"/>
        <v>#N/A</v>
      </c>
      <c r="M185">
        <v>129</v>
      </c>
      <c r="N185">
        <f>2*PI()*P185/$B$6</f>
        <v>1.6718165915992896E-2</v>
      </c>
      <c r="P185" s="8">
        <f>1000*10^((M185-272)/160)</f>
        <v>127.71737975811426</v>
      </c>
      <c r="Q185">
        <f t="shared" si="35"/>
        <v>-2.186303945647797E-10</v>
      </c>
      <c r="R185">
        <f t="shared" si="36"/>
        <v>-0.36298573288265529</v>
      </c>
      <c r="S185" t="str">
        <f t="shared" si="37"/>
        <v>0,999860254719115+0,0167173871471402i</v>
      </c>
      <c r="T185" t="str">
        <f t="shared" si="44"/>
        <v>0,999860254719114-0,0167173871471402i</v>
      </c>
      <c r="U185" t="str">
        <f t="shared" si="45"/>
        <v>0,999441057933944-0,0334301019423553i</v>
      </c>
      <c r="V185" t="str">
        <f t="shared" si="46"/>
        <v>2,75664673828787-0,0460903716637938i</v>
      </c>
      <c r="W185" t="str">
        <f t="shared" si="47"/>
        <v>2,75677890607868-0,0373580682615253i</v>
      </c>
      <c r="X185" t="str">
        <f t="shared" si="48"/>
        <v>0,999979932053128-0,00633525379760828i</v>
      </c>
      <c r="Y185">
        <f t="shared" si="38"/>
        <v>0.99999999997482925</v>
      </c>
      <c r="Z185">
        <f t="shared" si="49"/>
        <v>-6.3352961765669822E-3</v>
      </c>
      <c r="AC185">
        <f t="shared" ca="1" si="39"/>
        <v>2.0522167898257933</v>
      </c>
      <c r="AD185">
        <f ca="1">$AB$3*AC185+$AB$2*AD184</f>
        <v>1.7119603965153789E-3</v>
      </c>
      <c r="AE185">
        <f t="shared" ca="1" si="40"/>
        <v>0</v>
      </c>
    </row>
    <row r="186" spans="6:31" x14ac:dyDescent="0.2">
      <c r="F186">
        <v>-1.2916666666666665</v>
      </c>
      <c r="H186">
        <f t="shared" si="41"/>
        <v>0</v>
      </c>
      <c r="I186">
        <f t="shared" si="41"/>
        <v>0</v>
      </c>
      <c r="J186" t="e">
        <f t="shared" ca="1" si="34"/>
        <v>#N/A</v>
      </c>
      <c r="K186">
        <f t="shared" ca="1" si="42"/>
        <v>0</v>
      </c>
      <c r="L186" t="e">
        <f t="shared" si="43"/>
        <v>#N/A</v>
      </c>
      <c r="M186">
        <v>130</v>
      </c>
      <c r="N186">
        <f>2*PI()*P186/$B$6</f>
        <v>1.696049920947287E-2</v>
      </c>
      <c r="P186" s="8">
        <f>1000*10^((M186-272)/160)</f>
        <v>129.56866975170195</v>
      </c>
      <c r="Q186">
        <f t="shared" si="35"/>
        <v>-2.3152441712039782E-10</v>
      </c>
      <c r="R186">
        <f t="shared" si="36"/>
        <v>-0.3682475550514443</v>
      </c>
      <c r="S186" t="str">
        <f t="shared" si="37"/>
        <v>0,999856174181059+0,0169596860824466i</v>
      </c>
      <c r="T186" t="str">
        <f t="shared" si="44"/>
        <v>0,99985617418106-0,0169596860824466i</v>
      </c>
      <c r="U186" t="str">
        <f t="shared" si="45"/>
        <v>0,99942473809597-0,0339144936834137i</v>
      </c>
      <c r="V186" t="str">
        <f t="shared" si="46"/>
        <v>2,75662986344278-0,0467583021805905i</v>
      </c>
      <c r="W186" t="str">
        <f t="shared" si="47"/>
        <v>2,75676589026173-0,0378994635772144i</v>
      </c>
      <c r="X186" t="str">
        <f t="shared" si="48"/>
        <v>0,999979346029655-0,00642708804929168i</v>
      </c>
      <c r="Y186">
        <f t="shared" si="38"/>
        <v>0.99999999997334477</v>
      </c>
      <c r="Z186">
        <f t="shared" si="49"/>
        <v>-6.4271322980667799E-3</v>
      </c>
      <c r="AC186">
        <f t="shared" ca="1" si="39"/>
        <v>0.42384322961537257</v>
      </c>
      <c r="AD186">
        <f ca="1">$AB$3*AC186+$AB$2*AD185</f>
        <v>1.8445560157840865E-3</v>
      </c>
      <c r="AE186">
        <f t="shared" ca="1" si="40"/>
        <v>0</v>
      </c>
    </row>
    <row r="187" spans="6:31" x14ac:dyDescent="0.2">
      <c r="F187">
        <v>-1.2708333333333335</v>
      </c>
      <c r="H187">
        <f t="shared" si="41"/>
        <v>0</v>
      </c>
      <c r="I187">
        <f t="shared" si="41"/>
        <v>0</v>
      </c>
      <c r="J187" t="e">
        <f t="shared" ca="1" si="34"/>
        <v>#N/A</v>
      </c>
      <c r="K187">
        <f t="shared" ca="1" si="42"/>
        <v>0</v>
      </c>
      <c r="L187" t="e">
        <f t="shared" si="43"/>
        <v>#N/A</v>
      </c>
      <c r="M187">
        <v>131</v>
      </c>
      <c r="N187">
        <f>2*PI()*P187/$B$6</f>
        <v>1.7206345174463816E-2</v>
      </c>
      <c r="P187" s="8">
        <f>1000*10^((M187-272)/160)</f>
        <v>131.44679457894225</v>
      </c>
      <c r="Q187">
        <f t="shared" si="35"/>
        <v>-2.4539048176234819E-10</v>
      </c>
      <c r="R187">
        <f t="shared" si="36"/>
        <v>-0.37358566027141926</v>
      </c>
      <c r="S187" t="str">
        <f t="shared" si="37"/>
        <v>0,999851974494938+0,0172054961734404i</v>
      </c>
      <c r="T187" t="str">
        <f t="shared" si="44"/>
        <v>0,999851974494938-0,0172054961734404i</v>
      </c>
      <c r="U187" t="str">
        <f t="shared" si="45"/>
        <v>0,999407941802851-0,0344058986423589i</v>
      </c>
      <c r="V187" t="str">
        <f t="shared" si="46"/>
        <v>2,75661249591521-0,0474359074742891i</v>
      </c>
      <c r="W187" t="str">
        <f t="shared" si="47"/>
        <v>2,75675249442778-0,0384487013400813i</v>
      </c>
      <c r="X187" t="str">
        <f t="shared" si="48"/>
        <v>0,999978742892254-0,00652025360887976i</v>
      </c>
      <c r="Y187">
        <f t="shared" si="38"/>
        <v>0.99999999997174838</v>
      </c>
      <c r="Z187">
        <f t="shared" si="49"/>
        <v>-6.5202998099732389E-3</v>
      </c>
      <c r="AC187">
        <f t="shared" ca="1" si="39"/>
        <v>2.1919544103294421E-2</v>
      </c>
      <c r="AD187">
        <f ca="1">$AB$3*AC187+$AB$2*AD186</f>
        <v>1.8508617686893406E-3</v>
      </c>
      <c r="AE187">
        <f t="shared" ca="1" si="40"/>
        <v>0</v>
      </c>
    </row>
    <row r="188" spans="6:31" x14ac:dyDescent="0.2">
      <c r="F188">
        <v>-1.25</v>
      </c>
      <c r="H188">
        <f t="shared" si="41"/>
        <v>0</v>
      </c>
      <c r="I188">
        <f t="shared" si="41"/>
        <v>0</v>
      </c>
      <c r="J188" t="e">
        <f t="shared" ca="1" si="34"/>
        <v>#N/A</v>
      </c>
      <c r="K188">
        <f t="shared" ca="1" si="42"/>
        <v>0</v>
      </c>
      <c r="L188" t="e">
        <f t="shared" si="43"/>
        <v>#N/A</v>
      </c>
      <c r="M188">
        <v>132</v>
      </c>
      <c r="N188">
        <f>2*PI()*P188/$B$6</f>
        <v>1.7455754727870157E-2</v>
      </c>
      <c r="P188" s="8">
        <f>1000*10^((M188-272)/160)</f>
        <v>133.35214321633237</v>
      </c>
      <c r="Q188">
        <f t="shared" si="35"/>
        <v>-2.5987564463786645E-10</v>
      </c>
      <c r="R188">
        <f t="shared" si="36"/>
        <v>-0.37900115480385116</v>
      </c>
      <c r="S188" t="str">
        <f t="shared" si="37"/>
        <v>0,999847652181907+0,0174548682701513i</v>
      </c>
      <c r="T188" t="str">
        <f t="shared" si="44"/>
        <v>0,999847652181907-0,0174548682701513i</v>
      </c>
      <c r="U188" t="str">
        <f t="shared" si="45"/>
        <v>0,999390655147343-0,0349044181181105i</v>
      </c>
      <c r="V188" t="str">
        <f t="shared" si="46"/>
        <v>2,75659462132286-0,0481233274733381i</v>
      </c>
      <c r="W188" t="str">
        <f t="shared" si="47"/>
        <v>2,75673870748317-0,0390058949990513i</v>
      </c>
      <c r="X188" t="str">
        <f t="shared" si="48"/>
        <v>0,999978122141135-0,00661476978063394i</v>
      </c>
      <c r="Y188">
        <f t="shared" si="38"/>
        <v>0.99999999997008071</v>
      </c>
      <c r="Z188">
        <f t="shared" si="49"/>
        <v>-6.6148180201879266E-3</v>
      </c>
      <c r="AC188">
        <f t="shared" ca="1" si="39"/>
        <v>0.5599699901136741</v>
      </c>
      <c r="AD188">
        <f ca="1">$AB$3*AC188+$AB$2*AD187</f>
        <v>2.0261725235300263E-3</v>
      </c>
      <c r="AE188">
        <f t="shared" ca="1" si="40"/>
        <v>0</v>
      </c>
    </row>
    <row r="189" spans="6:31" x14ac:dyDescent="0.2">
      <c r="F189">
        <v>-1.2291666666666665</v>
      </c>
      <c r="H189">
        <f t="shared" si="41"/>
        <v>0</v>
      </c>
      <c r="I189">
        <f t="shared" si="41"/>
        <v>0</v>
      </c>
      <c r="J189" t="e">
        <f t="shared" ca="1" si="34"/>
        <v>#N/A</v>
      </c>
      <c r="K189">
        <f t="shared" ca="1" si="42"/>
        <v>0</v>
      </c>
      <c r="L189" t="e">
        <f t="shared" si="43"/>
        <v>#N/A</v>
      </c>
      <c r="M189">
        <v>133</v>
      </c>
      <c r="N189">
        <f>2*PI()*P189/$B$6</f>
        <v>1.7708779524647462E-2</v>
      </c>
      <c r="P189" s="8">
        <f>1000*10^((M189-272)/160)</f>
        <v>135.28511027866503</v>
      </c>
      <c r="Q189">
        <f t="shared" si="35"/>
        <v>-2.7520170106426988E-10</v>
      </c>
      <c r="R189">
        <f t="shared" si="36"/>
        <v>-0.38449516096855807</v>
      </c>
      <c r="S189" t="str">
        <f t="shared" si="37"/>
        <v>0,99984320366156+0,0177078539577096i</v>
      </c>
      <c r="T189" t="str">
        <f t="shared" si="44"/>
        <v>0,999843203661561-0,0177078539577096i</v>
      </c>
      <c r="U189" t="str">
        <f t="shared" si="45"/>
        <v>0,999372863816426-0,0354101548620949i</v>
      </c>
      <c r="V189" t="str">
        <f t="shared" si="46"/>
        <v>2,75657622486368-0,0488207041208267i</v>
      </c>
      <c r="W189" t="str">
        <f t="shared" si="47"/>
        <v>2,75672451801052-0,0395711596374152i</v>
      </c>
      <c r="X189" t="str">
        <f t="shared" si="48"/>
        <v>0,99997748326184-0,00671065614892907i</v>
      </c>
      <c r="Y189">
        <f t="shared" si="38"/>
        <v>0.99999999996831623</v>
      </c>
      <c r="Z189">
        <f t="shared" si="49"/>
        <v>-6.7107065168869277E-3</v>
      </c>
      <c r="AC189">
        <f t="shared" ca="1" si="39"/>
        <v>-0.61963378169872252</v>
      </c>
      <c r="AD189">
        <f ca="1">$AB$3*AC189+$AB$2*AD188</f>
        <v>1.8309029649465328E-3</v>
      </c>
      <c r="AE189">
        <f t="shared" ca="1" si="40"/>
        <v>0</v>
      </c>
    </row>
    <row r="190" spans="6:31" x14ac:dyDescent="0.2">
      <c r="F190">
        <v>-1.2083333333333335</v>
      </c>
      <c r="H190">
        <f t="shared" si="41"/>
        <v>0</v>
      </c>
      <c r="I190">
        <f t="shared" si="41"/>
        <v>0</v>
      </c>
      <c r="J190" t="e">
        <f t="shared" ca="1" si="34"/>
        <v>#N/A</v>
      </c>
      <c r="K190">
        <f t="shared" ca="1" si="42"/>
        <v>0</v>
      </c>
      <c r="L190" t="e">
        <f t="shared" si="43"/>
        <v>#N/A</v>
      </c>
      <c r="M190">
        <v>134</v>
      </c>
      <c r="N190">
        <f>2*PI()*P190/$B$6</f>
        <v>1.7965471968500599E-2</v>
      </c>
      <c r="P190" s="8">
        <f>1000*10^((M190-272)/160)</f>
        <v>137.24609610075618</v>
      </c>
      <c r="Q190">
        <f t="shared" si="35"/>
        <v>-2.9156537384474651E-10</v>
      </c>
      <c r="R190">
        <f t="shared" si="36"/>
        <v>-0.39006881737773075</v>
      </c>
      <c r="S190" t="str">
        <f t="shared" si="37"/>
        <v>0,999838625248963+0,0179645055669147i</v>
      </c>
      <c r="T190" t="str">
        <f t="shared" si="44"/>
        <v>0,999838625248963-0,0179645055669147i</v>
      </c>
      <c r="U190" t="str">
        <f t="shared" si="45"/>
        <v>0,999354553079473-0,0359232130986027i</v>
      </c>
      <c r="V190" t="str">
        <f t="shared" si="46"/>
        <v>2,75655729130365-0,0495281814030869i</v>
      </c>
      <c r="W190" t="str">
        <f t="shared" si="47"/>
        <v>2,75670991425925-0,0401446119960739i</v>
      </c>
      <c r="X190" t="str">
        <f t="shared" si="48"/>
        <v>0,999976825724886-0,00680793258232782i</v>
      </c>
      <c r="Y190">
        <f t="shared" si="38"/>
        <v>0.9999999999664323</v>
      </c>
      <c r="Z190">
        <f t="shared" si="49"/>
        <v>-6.8079851726018754E-3</v>
      </c>
      <c r="AC190">
        <f t="shared" ca="1" si="39"/>
        <v>0.38351617503161223</v>
      </c>
      <c r="AD190">
        <f ca="1">$AB$3*AC190+$AB$2*AD189</f>
        <v>1.9507940952792297E-3</v>
      </c>
      <c r="AE190">
        <f t="shared" ca="1" si="40"/>
        <v>0</v>
      </c>
    </row>
    <row r="191" spans="6:31" x14ac:dyDescent="0.2">
      <c r="F191">
        <v>-1.1875</v>
      </c>
      <c r="H191">
        <f t="shared" si="41"/>
        <v>0</v>
      </c>
      <c r="I191">
        <f t="shared" si="41"/>
        <v>0</v>
      </c>
      <c r="J191" t="e">
        <f t="shared" ca="1" si="34"/>
        <v>#N/A</v>
      </c>
      <c r="K191">
        <f t="shared" ca="1" si="42"/>
        <v>0</v>
      </c>
      <c r="L191" t="e">
        <f t="shared" si="43"/>
        <v>#N/A</v>
      </c>
      <c r="M191">
        <v>135</v>
      </c>
      <c r="N191">
        <f>2*PI()*P191/$B$6</f>
        <v>1.8225885222737062E-2</v>
      </c>
      <c r="P191" s="8">
        <f>1000*10^((M191-272)/160)</f>
        <v>139.23550682035841</v>
      </c>
      <c r="Q191">
        <f t="shared" si="35"/>
        <v>-3.0881912087691421E-10</v>
      </c>
      <c r="R191">
        <f t="shared" si="36"/>
        <v>-0.39572327917308009</v>
      </c>
      <c r="S191" t="str">
        <f t="shared" si="37"/>
        <v>0,999833913151601+0,0182248761849522i</v>
      </c>
      <c r="T191" t="str">
        <f t="shared" si="44"/>
        <v>0,999833913151601-0,0182248761849522i</v>
      </c>
      <c r="U191" t="str">
        <f t="shared" si="45"/>
        <v>0,999335707776086-0,0364436985454084i</v>
      </c>
      <c r="V191" t="str">
        <f t="shared" si="46"/>
        <v>2,75653780496421-0,050245905378682i</v>
      </c>
      <c r="W191" t="str">
        <f t="shared" si="47"/>
        <v>2,75669488413582-0,0407263704971013i</v>
      </c>
      <c r="X191" t="str">
        <f t="shared" si="48"/>
        <v>0,999976148985363-0,00690661923771253i</v>
      </c>
      <c r="Y191">
        <f t="shared" si="38"/>
        <v>0.99999999996444588</v>
      </c>
      <c r="Z191">
        <f t="shared" si="49"/>
        <v>-6.9066741483589508E-3</v>
      </c>
      <c r="AC191">
        <f t="shared" ca="1" si="39"/>
        <v>1.9988185104627019</v>
      </c>
      <c r="AD191">
        <f ca="1">$AB$3*AC191+$AB$2*AD190</f>
        <v>2.5780300542248666E-3</v>
      </c>
      <c r="AE191">
        <f t="shared" ca="1" si="40"/>
        <v>0</v>
      </c>
    </row>
    <row r="192" spans="6:31" x14ac:dyDescent="0.2">
      <c r="F192">
        <v>-1.1666666666666665</v>
      </c>
      <c r="H192">
        <f t="shared" si="41"/>
        <v>0</v>
      </c>
      <c r="I192">
        <f t="shared" si="41"/>
        <v>0</v>
      </c>
      <c r="J192" t="e">
        <f t="shared" ca="1" si="34"/>
        <v>#N/A</v>
      </c>
      <c r="K192">
        <f t="shared" ca="1" si="42"/>
        <v>0</v>
      </c>
      <c r="L192" t="e">
        <f t="shared" si="43"/>
        <v>#N/A</v>
      </c>
      <c r="M192">
        <v>136</v>
      </c>
      <c r="N192">
        <f>2*PI()*P192/$B$6</f>
        <v>1.8490073221277537E-2</v>
      </c>
      <c r="P192" s="8">
        <f>1000*10^((M192-272)/160)</f>
        <v>141.25375446227542</v>
      </c>
      <c r="Q192">
        <f t="shared" si="35"/>
        <v>-3.2707383981943612E-10</v>
      </c>
      <c r="R192">
        <f t="shared" si="36"/>
        <v>-0.4014597182665936</v>
      </c>
      <c r="S192" t="str">
        <f t="shared" si="37"/>
        <v>0,999829063466241+0,0184890196662627i</v>
      </c>
      <c r="T192" t="str">
        <f t="shared" si="44"/>
        <v>0,999829063466241-0,0184890196662627i</v>
      </c>
      <c r="U192" t="str">
        <f t="shared" si="45"/>
        <v>0,999316312303561-0,0369717184346567i</v>
      </c>
      <c r="V192" t="str">
        <f t="shared" si="46"/>
        <v>2,75651774970929-0,050974024207787i</v>
      </c>
      <c r="W192" t="str">
        <f t="shared" si="47"/>
        <v>2,75667941519382-0,0413165552676272i</v>
      </c>
      <c r="X192" t="str">
        <f t="shared" si="48"/>
        <v>0,999975452482412-0,00700673656447901i</v>
      </c>
      <c r="Y192">
        <f t="shared" si="38"/>
        <v>0.99999999996234423</v>
      </c>
      <c r="Z192">
        <f t="shared" si="49"/>
        <v>-7.0067938978808806E-3</v>
      </c>
      <c r="AC192">
        <f t="shared" ca="1" si="39"/>
        <v>1.5661759419795995</v>
      </c>
      <c r="AD192">
        <f ca="1">$AB$3*AC192+$AB$2*AD191</f>
        <v>3.0691716694922102E-3</v>
      </c>
      <c r="AE192">
        <f t="shared" ca="1" si="40"/>
        <v>0</v>
      </c>
    </row>
    <row r="193" spans="6:31" x14ac:dyDescent="0.2">
      <c r="F193">
        <v>-1.1458333333333335</v>
      </c>
      <c r="H193">
        <f t="shared" si="41"/>
        <v>0</v>
      </c>
      <c r="I193">
        <f t="shared" si="41"/>
        <v>0</v>
      </c>
      <c r="J193" t="e">
        <f t="shared" ca="1" si="34"/>
        <v>#N/A</v>
      </c>
      <c r="K193">
        <f t="shared" ca="1" si="42"/>
        <v>0</v>
      </c>
      <c r="L193" t="e">
        <f t="shared" si="43"/>
        <v>#N/A</v>
      </c>
      <c r="M193">
        <v>137</v>
      </c>
      <c r="N193">
        <f>2*PI()*P193/$B$6</f>
        <v>1.8758090679826121E-2</v>
      </c>
      <c r="P193" s="8">
        <f>1000*10^((M193-272)/160)</f>
        <v>143.30125702369625</v>
      </c>
      <c r="Q193">
        <f t="shared" si="35"/>
        <v>-3.4645778622537535E-10</v>
      </c>
      <c r="R193">
        <f t="shared" si="36"/>
        <v>-0.4072793235847863</v>
      </c>
      <c r="S193" t="str">
        <f t="shared" si="37"/>
        <v>0,999824072175699+0,0187569906435635i</v>
      </c>
      <c r="T193" t="str">
        <f t="shared" si="44"/>
        <v>0,999824072175699-0,0187569906435635i</v>
      </c>
      <c r="U193" t="str">
        <f t="shared" si="45"/>
        <v>0,999296350603995-0,0375073815340183i</v>
      </c>
      <c r="V193" t="str">
        <f t="shared" si="46"/>
        <v>2,75649710893192-0,0517126881819664i</v>
      </c>
      <c r="W193" t="str">
        <f t="shared" si="47"/>
        <v>2,75666349462359-0,0419152881640446i</v>
      </c>
      <c r="X193" t="str">
        <f t="shared" si="48"/>
        <v>0,999974735638787-0,00710830530879162i</v>
      </c>
      <c r="Y193">
        <f t="shared" si="38"/>
        <v>0.99999999996011257</v>
      </c>
      <c r="Z193">
        <f t="shared" si="49"/>
        <v>-7.1083651718499155E-3</v>
      </c>
      <c r="AC193">
        <f t="shared" ca="1" si="39"/>
        <v>1.2989432376478394</v>
      </c>
      <c r="AD193">
        <f ca="1">$AB$3*AC193+$AB$2*AD192</f>
        <v>3.4762185688858964E-3</v>
      </c>
      <c r="AE193">
        <f t="shared" ca="1" si="40"/>
        <v>0</v>
      </c>
    </row>
    <row r="194" spans="6:31" x14ac:dyDescent="0.2">
      <c r="F194">
        <v>-1.125</v>
      </c>
      <c r="H194">
        <f t="shared" si="41"/>
        <v>0</v>
      </c>
      <c r="I194">
        <f t="shared" si="41"/>
        <v>0</v>
      </c>
      <c r="J194" t="e">
        <f t="shared" ca="1" si="34"/>
        <v>#N/A</v>
      </c>
      <c r="K194">
        <f t="shared" ca="1" si="42"/>
        <v>0</v>
      </c>
      <c r="L194" t="e">
        <f t="shared" si="43"/>
        <v>#N/A</v>
      </c>
      <c r="M194">
        <v>138</v>
      </c>
      <c r="N194">
        <f>2*PI()*P194/$B$6</f>
        <v>1.9029993107202419E-2</v>
      </c>
      <c r="P194" s="8">
        <f>1000*10^((M194-272)/160)</f>
        <v>145.37843856076614</v>
      </c>
      <c r="Q194">
        <f t="shared" si="35"/>
        <v>-3.6702014079553557E-10</v>
      </c>
      <c r="R194">
        <f t="shared" si="36"/>
        <v>-0.41318330131651221</v>
      </c>
      <c r="S194" t="str">
        <f t="shared" si="37"/>
        <v>0,999818935145514+0,0190288445390267i</v>
      </c>
      <c r="T194" t="str">
        <f t="shared" si="44"/>
        <v>0,999818935145514-0,0190288445390267i</v>
      </c>
      <c r="U194" t="str">
        <f t="shared" si="45"/>
        <v>0,999275806151019-0,0380507981681184i</v>
      </c>
      <c r="V194" t="str">
        <f t="shared" si="46"/>
        <v>2,75647586554055-0,052462049754355i</v>
      </c>
      <c r="W194" t="str">
        <f t="shared" si="47"/>
        <v>2,75664710924167-0,042522692796548i</v>
      </c>
      <c r="X194" t="str">
        <f t="shared" si="48"/>
        <v>0,999973997860389-0,00721134651790007i</v>
      </c>
      <c r="Y194">
        <f t="shared" si="38"/>
        <v>0.99999999995774524</v>
      </c>
      <c r="Z194">
        <f t="shared" si="49"/>
        <v>-7.2114090222329596E-3</v>
      </c>
      <c r="AC194">
        <f t="shared" ca="1" si="39"/>
        <v>-1.8456121251069817</v>
      </c>
      <c r="AD194">
        <f ca="1">$AB$3*AC194+$AB$2*AD193</f>
        <v>2.8954015768967653E-3</v>
      </c>
      <c r="AE194">
        <f t="shared" ca="1" si="40"/>
        <v>0</v>
      </c>
    </row>
    <row r="195" spans="6:31" x14ac:dyDescent="0.2">
      <c r="F195">
        <v>-1.1041666666666665</v>
      </c>
      <c r="H195">
        <f t="shared" si="41"/>
        <v>0</v>
      </c>
      <c r="I195">
        <f t="shared" si="41"/>
        <v>0</v>
      </c>
      <c r="J195" t="e">
        <f t="shared" ca="1" si="34"/>
        <v>#N/A</v>
      </c>
      <c r="K195">
        <f t="shared" ca="1" si="42"/>
        <v>0</v>
      </c>
      <c r="L195" t="e">
        <f t="shared" si="43"/>
        <v>#N/A</v>
      </c>
      <c r="M195">
        <v>139</v>
      </c>
      <c r="N195">
        <f>2*PI()*P195/$B$6</f>
        <v>1.9305836816837927E-2</v>
      </c>
      <c r="P195" s="8">
        <f>1000*10^((M195-272)/160)</f>
        <v>147.4857292764124</v>
      </c>
      <c r="Q195">
        <f t="shared" si="35"/>
        <v>-3.8877343978699108E-10</v>
      </c>
      <c r="R195">
        <f t="shared" si="36"/>
        <v>-0.41917287516447671</v>
      </c>
      <c r="S195" t="str">
        <f t="shared" si="37"/>
        <v>0,999813648120526+0,0193046375756135i</v>
      </c>
      <c r="T195" t="str">
        <f t="shared" si="44"/>
        <v>0,999813648120525-0,0193046375756135i</v>
      </c>
      <c r="U195" t="str">
        <f t="shared" si="45"/>
        <v>0,999254661936148-0,0386020802402374i</v>
      </c>
      <c r="V195" t="str">
        <f t="shared" si="46"/>
        <v>2,75645400194493-0,0532222635702425i</v>
      </c>
      <c r="W195" t="str">
        <f t="shared" si="47"/>
        <v>2,75663024547991-0,0431388945540009i</v>
      </c>
      <c r="X195" t="str">
        <f t="shared" si="48"/>
        <v>0,999973238535766-0,00731588154452028i</v>
      </c>
      <c r="Y195">
        <f t="shared" si="38"/>
        <v>0.9999999999552408</v>
      </c>
      <c r="Z195">
        <f t="shared" si="49"/>
        <v>-7.3159468066712864E-3</v>
      </c>
      <c r="AC195">
        <f t="shared" ca="1" si="39"/>
        <v>0.64500887085493785</v>
      </c>
      <c r="AD195">
        <f ca="1">$AB$3*AC195+$AB$2*AD194</f>
        <v>3.0970957874612943E-3</v>
      </c>
      <c r="AE195">
        <f t="shared" ca="1" si="40"/>
        <v>0</v>
      </c>
    </row>
    <row r="196" spans="6:31" x14ac:dyDescent="0.2">
      <c r="F196">
        <v>-1.0833333333333335</v>
      </c>
      <c r="H196">
        <f t="shared" si="41"/>
        <v>0</v>
      </c>
      <c r="I196">
        <f t="shared" si="41"/>
        <v>0</v>
      </c>
      <c r="J196" t="e">
        <f t="shared" ca="1" si="34"/>
        <v>#N/A</v>
      </c>
      <c r="K196">
        <f t="shared" ca="1" si="42"/>
        <v>0</v>
      </c>
      <c r="L196" t="e">
        <f t="shared" si="43"/>
        <v>#N/A</v>
      </c>
      <c r="M196">
        <v>140</v>
      </c>
      <c r="N196">
        <f>2*PI()*P196/$B$6</f>
        <v>1.9585678938439068E-2</v>
      </c>
      <c r="P196" s="8">
        <f>1000*10^((M196-272)/160)</f>
        <v>149.62356560944335</v>
      </c>
      <c r="Q196">
        <f t="shared" si="35"/>
        <v>-4.1178711477734583E-10</v>
      </c>
      <c r="R196">
        <f t="shared" si="36"/>
        <v>-0.42524928660037536</v>
      </c>
      <c r="S196" t="str">
        <f t="shared" si="37"/>
        <v>0,999808206721351+0,0195844267885689i</v>
      </c>
      <c r="T196" t="str">
        <f t="shared" si="44"/>
        <v>0,999808206721351-0,0195844267885689i</v>
      </c>
      <c r="U196" t="str">
        <f t="shared" si="45"/>
        <v>0,999232900454726-0,0391613412542893i</v>
      </c>
      <c r="V196" t="str">
        <f t="shared" si="46"/>
        <v>2,75643150004151-0,0539934864980692i</v>
      </c>
      <c r="W196" t="str">
        <f t="shared" si="47"/>
        <v>2,75661288937421-0,0437640206291422i</v>
      </c>
      <c r="X196" t="str">
        <f t="shared" si="48"/>
        <v>0,999972457035597-0,00742193205127815i</v>
      </c>
      <c r="Y196">
        <f t="shared" si="38"/>
        <v>0.99999999995259126</v>
      </c>
      <c r="Z196">
        <f t="shared" si="49"/>
        <v>-7.4220001929335535E-3</v>
      </c>
      <c r="AC196">
        <f t="shared" ca="1" si="39"/>
        <v>-0.52715659830696648</v>
      </c>
      <c r="AD196">
        <f ca="1">$AB$3*AC196+$AB$2*AD195</f>
        <v>2.9305378419480985E-3</v>
      </c>
      <c r="AE196">
        <f t="shared" ca="1" si="40"/>
        <v>0</v>
      </c>
    </row>
    <row r="197" spans="6:31" x14ac:dyDescent="0.2">
      <c r="F197">
        <v>-1.0625</v>
      </c>
      <c r="H197">
        <f t="shared" si="41"/>
        <v>0</v>
      </c>
      <c r="I197">
        <f t="shared" si="41"/>
        <v>0</v>
      </c>
      <c r="J197" t="e">
        <f t="shared" ca="1" si="34"/>
        <v>#N/A</v>
      </c>
      <c r="K197">
        <f t="shared" ca="1" si="42"/>
        <v>0</v>
      </c>
      <c r="L197" t="e">
        <f t="shared" si="43"/>
        <v>#N/A</v>
      </c>
      <c r="M197">
        <v>141</v>
      </c>
      <c r="N197">
        <f>2*PI()*P197/$B$6</f>
        <v>1.9869577429819197E-2</v>
      </c>
      <c r="P197" s="8">
        <f>1000*10^((M197-272)/160)</f>
        <v>151.79239032493837</v>
      </c>
      <c r="Q197">
        <f t="shared" si="35"/>
        <v>-4.3627331780926223E-10</v>
      </c>
      <c r="R197">
        <f t="shared" si="36"/>
        <v>-0.43141379512391953</v>
      </c>
      <c r="S197" t="str">
        <f t="shared" si="37"/>
        <v>0,999802606440758+0,0198682700370774i</v>
      </c>
      <c r="T197" t="str">
        <f t="shared" si="44"/>
        <v>0,999802606440758-0,0198682700370774i</v>
      </c>
      <c r="U197" t="str">
        <f t="shared" si="45"/>
        <v>0,999210503691468-0,0397286963370776i</v>
      </c>
      <c r="V197" t="str">
        <f t="shared" si="46"/>
        <v>2,75640834119851-0,0547758776608367i</v>
      </c>
      <c r="W197" t="str">
        <f t="shared" si="47"/>
        <v>2,75659502655302-0,0443982000441294i</v>
      </c>
      <c r="X197" t="str">
        <f t="shared" si="48"/>
        <v>0,999971652712158-0,00752952001522072i</v>
      </c>
      <c r="Y197">
        <f t="shared" si="38"/>
        <v>0.99999999994977218</v>
      </c>
      <c r="Z197">
        <f t="shared" si="49"/>
        <v>-7.5295911634366544E-3</v>
      </c>
      <c r="AC197">
        <f t="shared" ca="1" si="39"/>
        <v>0.52042003664375502</v>
      </c>
      <c r="AD197">
        <f ca="1">$AB$3*AC197+$AB$2*AD196</f>
        <v>3.093086427097103E-3</v>
      </c>
      <c r="AE197">
        <f t="shared" ca="1" si="40"/>
        <v>0</v>
      </c>
    </row>
    <row r="198" spans="6:31" x14ac:dyDescent="0.2">
      <c r="F198">
        <v>-1.0416666666666665</v>
      </c>
      <c r="H198">
        <f t="shared" si="41"/>
        <v>0</v>
      </c>
      <c r="I198">
        <f t="shared" si="41"/>
        <v>0</v>
      </c>
      <c r="J198" t="e">
        <f t="shared" ca="1" si="34"/>
        <v>#N/A</v>
      </c>
      <c r="K198">
        <f t="shared" ca="1" si="42"/>
        <v>0</v>
      </c>
      <c r="L198" t="e">
        <f t="shared" si="43"/>
        <v>#N/A</v>
      </c>
      <c r="M198">
        <v>142</v>
      </c>
      <c r="N198">
        <f>2*PI()*P198/$B$6</f>
        <v>2.0157591088902291E-2</v>
      </c>
      <c r="P198" s="8">
        <f>1000*10^((M198-272)/160)</f>
        <v>153.99265260594916</v>
      </c>
      <c r="Q198">
        <f t="shared" si="35"/>
        <v>-4.6212211555155991E-10</v>
      </c>
      <c r="R198">
        <f t="shared" si="36"/>
        <v>-0.43766767852550081</v>
      </c>
      <c r="S198" t="str">
        <f t="shared" si="37"/>
        <v>0,999796842639938+0,0201562260160831i</v>
      </c>
      <c r="T198" t="str">
        <f t="shared" si="44"/>
        <v>0,999796842639938-0,0201562260160831i</v>
      </c>
      <c r="U198" t="str">
        <f t="shared" si="45"/>
        <v>0,999187453105577-0,0403042622608337i</v>
      </c>
      <c r="V198" t="str">
        <f t="shared" si="46"/>
        <v>2,75638450624054-0,0555695984679385i</v>
      </c>
      <c r="W198" t="str">
        <f t="shared" si="47"/>
        <v>2,75657664222542-0,0450415636764287i</v>
      </c>
      <c r="X198" t="str">
        <f t="shared" si="48"/>
        <v>0,99997082489884-0,00763866773239092i</v>
      </c>
      <c r="Y198">
        <f t="shared" si="38"/>
        <v>0.99999999994679623</v>
      </c>
      <c r="Z198">
        <f t="shared" si="49"/>
        <v>-7.6387420198300703E-3</v>
      </c>
      <c r="AC198">
        <f t="shared" ca="1" si="39"/>
        <v>0.42077468872871782</v>
      </c>
      <c r="AD198">
        <f ca="1">$AB$3*AC198+$AB$2*AD197</f>
        <v>3.224284361845727E-3</v>
      </c>
      <c r="AE198">
        <f t="shared" ca="1" si="40"/>
        <v>0</v>
      </c>
    </row>
    <row r="199" spans="6:31" x14ac:dyDescent="0.2">
      <c r="F199">
        <v>-1.0208333333333335</v>
      </c>
      <c r="H199">
        <f t="shared" si="41"/>
        <v>0</v>
      </c>
      <c r="I199">
        <f t="shared" si="41"/>
        <v>0</v>
      </c>
      <c r="J199" t="e">
        <f t="shared" ca="1" si="34"/>
        <v>#N/A</v>
      </c>
      <c r="K199">
        <f t="shared" ca="1" si="42"/>
        <v>0</v>
      </c>
      <c r="L199" t="e">
        <f t="shared" si="43"/>
        <v>#N/A</v>
      </c>
      <c r="M199">
        <v>143</v>
      </c>
      <c r="N199">
        <f>2*PI()*P199/$B$6</f>
        <v>2.0449779565900432E-2</v>
      </c>
      <c r="P199" s="8">
        <f>1000*10^((M199-272)/160)</f>
        <v>156.224808146529</v>
      </c>
      <c r="Q199">
        <f t="shared" si="35"/>
        <v>-4.8948780039890811E-10</v>
      </c>
      <c r="R199">
        <f t="shared" si="36"/>
        <v>-0.44401223315285632</v>
      </c>
      <c r="S199" t="str">
        <f t="shared" si="37"/>
        <v>0,999790910544659+0,020448354268275i</v>
      </c>
      <c r="T199" t="str">
        <f t="shared" si="44"/>
        <v>0,99979091054466-0,020448354268275i</v>
      </c>
      <c r="U199" t="str">
        <f t="shared" si="45"/>
        <v>0,999163729615439-0,0408881574660369i</v>
      </c>
      <c r="V199" t="str">
        <f t="shared" si="46"/>
        <v>2,75635997543271-0,0563748126474132i</v>
      </c>
      <c r="W199" t="str">
        <f t="shared" si="47"/>
        <v>2,75655772116892-0,045694244285051i</v>
      </c>
      <c r="X199" t="str">
        <f t="shared" si="48"/>
        <v>0,999969972909527-0,00774939782247079i</v>
      </c>
      <c r="Y199">
        <f t="shared" si="38"/>
        <v>0.99999999994364563</v>
      </c>
      <c r="Z199">
        <f t="shared" si="49"/>
        <v>-7.7494753876500653E-3</v>
      </c>
      <c r="AC199">
        <f t="shared" ca="1" si="39"/>
        <v>-0.20880119872573211</v>
      </c>
      <c r="AD199">
        <f ca="1">$AB$3*AC199+$AB$2*AD198</f>
        <v>3.1576850542825419E-3</v>
      </c>
      <c r="AE199">
        <f t="shared" ca="1" si="40"/>
        <v>0</v>
      </c>
    </row>
    <row r="200" spans="6:31" x14ac:dyDescent="0.2">
      <c r="F200">
        <v>-1</v>
      </c>
      <c r="H200">
        <f t="shared" si="41"/>
        <v>0</v>
      </c>
      <c r="I200">
        <f t="shared" si="41"/>
        <v>0</v>
      </c>
      <c r="J200" t="e">
        <f t="shared" ref="J200:J263" ca="1" si="50">IFERROR(10*LOG(K200^2),NA())</f>
        <v>#N/A</v>
      </c>
      <c r="K200">
        <f t="shared" ca="1" si="42"/>
        <v>0</v>
      </c>
      <c r="L200" t="e">
        <f t="shared" si="43"/>
        <v>#N/A</v>
      </c>
      <c r="M200">
        <v>144</v>
      </c>
      <c r="N200">
        <f>2*PI()*P200/$B$6</f>
        <v>2.0746203375667946E-2</v>
      </c>
      <c r="P200" s="8">
        <f>1000*10^((M200-272)/160)</f>
        <v>158.48931924611131</v>
      </c>
      <c r="Q200">
        <f t="shared" ref="Q200:Q263" si="51">IFERROR(20*LOG(Y200),NA())</f>
        <v>-5.1851598579877956E-10</v>
      </c>
      <c r="R200">
        <f t="shared" ref="R200:R263" si="52">DEGREES(Z200)</f>
        <v>-0.45044877418167328</v>
      </c>
      <c r="S200" t="str">
        <f t="shared" ref="S200:S263" si="53">COMPLEX(COS(N200),SIN(N200))</f>
        <v>0,999784805241321+0,020744715196241i</v>
      </c>
      <c r="T200" t="str">
        <f t="shared" si="44"/>
        <v>0,999784805241322-0,020744715196241i</v>
      </c>
      <c r="U200" t="str">
        <f t="shared" si="45"/>
        <v>0,999139313582855-0,041480502084521i</v>
      </c>
      <c r="V200" t="str">
        <f t="shared" si="46"/>
        <v>2,75633472846433-0,0571916862786278i</v>
      </c>
      <c r="W200" t="str">
        <f t="shared" si="47"/>
        <v>2,75653824771687-0,0463563765371389i</v>
      </c>
      <c r="X200" t="str">
        <f t="shared" si="48"/>
        <v>0,999969096038059-0,00786173323349373i</v>
      </c>
      <c r="Y200">
        <f t="shared" ref="Y200:Y263" si="54">IMABS(X200)</f>
        <v>0.99999999994030364</v>
      </c>
      <c r="Z200">
        <f t="shared" si="49"/>
        <v>-7.8618142210426251E-3</v>
      </c>
      <c r="AC200">
        <f t="shared" ref="AC200:AC263" ca="1" si="55">_xlfn.NORM.INV(RAND(),0,1)</f>
        <v>1.0458561376783808</v>
      </c>
      <c r="AD200">
        <f ca="1">$AB$3*AC200+$AB$2*AD199</f>
        <v>3.4852069819806654E-3</v>
      </c>
      <c r="AE200">
        <f t="shared" ref="AE200:AE263" ca="1" si="56">(AD200-$AD$6)/$AD$5*$AE$2*$AE$3</f>
        <v>0</v>
      </c>
    </row>
    <row r="201" spans="6:31" x14ac:dyDescent="0.2">
      <c r="F201">
        <v>-0.97916666666666696</v>
      </c>
      <c r="H201">
        <f t="shared" ref="H201:I264" si="57">G201*$B$15+G200*$B$16+G199*$B$17+H200*$B$12+H199*$B$13</f>
        <v>0</v>
      </c>
      <c r="I201">
        <f t="shared" si="57"/>
        <v>0</v>
      </c>
      <c r="J201" t="e">
        <f t="shared" ca="1" si="50"/>
        <v>#N/A</v>
      </c>
      <c r="K201">
        <f t="shared" ref="K201:K264" ca="1" si="58">I201+AE201</f>
        <v>0</v>
      </c>
      <c r="L201" t="e">
        <f t="shared" ref="L201:L264" si="59">IFERROR(10*LOG(I201^2),NA())</f>
        <v>#N/A</v>
      </c>
      <c r="M201">
        <v>145</v>
      </c>
      <c r="N201">
        <f>2*PI()*P201/$B$6</f>
        <v>2.1046923910234574E-2</v>
      </c>
      <c r="P201" s="8">
        <f>1000*10^((M201-272)/160)</f>
        <v>160.78665490525609</v>
      </c>
      <c r="Q201">
        <f t="shared" si="51"/>
        <v>-5.4926356707172108E-10</v>
      </c>
      <c r="R201">
        <f t="shared" si="52"/>
        <v>-0.45697863589007504</v>
      </c>
      <c r="S201" t="str">
        <f t="shared" si="53"/>
        <v>0,999778521672883+0,0210453700747914i</v>
      </c>
      <c r="T201" t="str">
        <f t="shared" ref="T201:T264" si="60">IMPOWER(S201,-1)</f>
        <v>0,999778521672883-0,0210453700747914i</v>
      </c>
      <c r="U201" t="str">
        <f t="shared" ref="U201:U264" si="61">IMPOWER(S201,-2)</f>
        <v>0,99911418479683-0,0420814179628673i</v>
      </c>
      <c r="V201" t="str">
        <f t="shared" ref="V201:V264" si="62">IMSUM($B$15,IMPRODUCT($B$16,T201),IMPRODUCT($B$17,U201))</f>
        <v>2,75630874443213-0,058020387825392i</v>
      </c>
      <c r="W201" t="str">
        <f t="shared" ref="W201:W264" si="63">IMSUM(COMPLEX(1,0),IMPRODUCT($U$2,T201),IMPRODUCT($U$3,U201))</f>
        <v>2,75651820574549-0,0470280970349094i</v>
      </c>
      <c r="X201" t="str">
        <f t="shared" ref="X201:X264" si="64">IMPOWER(IMDIV(V201,W201),2)</f>
        <v>0,999968193557654-0,00797569724662385i</v>
      </c>
      <c r="Y201">
        <f t="shared" si="54"/>
        <v>0.99999999993676369</v>
      </c>
      <c r="Z201">
        <f t="shared" ref="Z201:Z264" si="65">IMARGUMENT(X201)</f>
        <v>-7.9757818075541376E-3</v>
      </c>
      <c r="AC201">
        <f t="shared" ca="1" si="55"/>
        <v>1.9113977803784394</v>
      </c>
      <c r="AD201">
        <f ca="1">$AB$3*AC201+$AB$2*AD200</f>
        <v>4.084501248070433E-3</v>
      </c>
      <c r="AE201">
        <f t="shared" ca="1" si="56"/>
        <v>0</v>
      </c>
    </row>
    <row r="202" spans="6:31" x14ac:dyDescent="0.2">
      <c r="F202">
        <v>-0.95833333333333304</v>
      </c>
      <c r="H202">
        <f t="shared" si="57"/>
        <v>0</v>
      </c>
      <c r="I202">
        <f t="shared" si="57"/>
        <v>0</v>
      </c>
      <c r="J202" t="e">
        <f t="shared" ca="1" si="50"/>
        <v>#N/A</v>
      </c>
      <c r="K202">
        <f t="shared" ca="1" si="58"/>
        <v>0</v>
      </c>
      <c r="L202" t="e">
        <f t="shared" si="59"/>
        <v>#N/A</v>
      </c>
      <c r="M202">
        <v>146</v>
      </c>
      <c r="N202">
        <f>2*PI()*P202/$B$6</f>
        <v>2.1352003451520274E-2</v>
      </c>
      <c r="P202" s="8">
        <f>1000*10^((M202-272)/160)</f>
        <v>163.11729092278381</v>
      </c>
      <c r="Q202">
        <f t="shared" si="51"/>
        <v>-5.8173633018255058E-10</v>
      </c>
      <c r="R202">
        <f t="shared" si="52"/>
        <v>-0.46360317193723277</v>
      </c>
      <c r="S202" t="str">
        <f t="shared" si="53"/>
        <v>0,999772054634678+0,0213503810634559i</v>
      </c>
      <c r="T202" t="str">
        <f t="shared" si="60"/>
        <v>0,999772054634678-0,0213503810634559i</v>
      </c>
      <c r="U202" t="str">
        <f t="shared" si="61"/>
        <v>0,99908832245689-0,0426910286860892i</v>
      </c>
      <c r="V202" t="str">
        <f t="shared" si="62"/>
        <v>2,75628200182302-0,0588610881695125i</v>
      </c>
      <c r="W202" t="str">
        <f t="shared" si="63"/>
        <v>2,75649757866058-0,0477095443429571i</v>
      </c>
      <c r="X202" t="str">
        <f t="shared" si="64"/>
        <v>0,999967264720302-0,00809131348100673i</v>
      </c>
      <c r="Y202">
        <f t="shared" si="54"/>
        <v>0.99999999993302513</v>
      </c>
      <c r="Z202">
        <f t="shared" si="65"/>
        <v>-8.0914017729940904E-3</v>
      </c>
      <c r="AC202">
        <f t="shared" ca="1" si="55"/>
        <v>-0.85992928043100514</v>
      </c>
      <c r="AD202">
        <f ca="1">$AB$3*AC202+$AB$2*AD201</f>
        <v>3.8131059480955372E-3</v>
      </c>
      <c r="AE202">
        <f t="shared" ca="1" si="56"/>
        <v>0</v>
      </c>
    </row>
    <row r="203" spans="6:31" x14ac:dyDescent="0.2">
      <c r="F203">
        <v>-0.9375</v>
      </c>
      <c r="H203">
        <f t="shared" si="57"/>
        <v>0</v>
      </c>
      <c r="I203">
        <f t="shared" si="57"/>
        <v>0</v>
      </c>
      <c r="J203" t="e">
        <f t="shared" ca="1" si="50"/>
        <v>#N/A</v>
      </c>
      <c r="K203">
        <f t="shared" ca="1" si="58"/>
        <v>0</v>
      </c>
      <c r="L203" t="e">
        <f t="shared" si="59"/>
        <v>#N/A</v>
      </c>
      <c r="M203">
        <v>147</v>
      </c>
      <c r="N203">
        <f>2*PI()*P203/$B$6</f>
        <v>2.1661505184234434E-2</v>
      </c>
      <c r="P203" s="8">
        <f>1000*10^((M203-272)/160)</f>
        <v>165.48170999431809</v>
      </c>
      <c r="Q203">
        <f t="shared" si="51"/>
        <v>-6.1619464354727546E-10</v>
      </c>
      <c r="R203">
        <f t="shared" si="52"/>
        <v>-0.47032375564613887</v>
      </c>
      <c r="S203" t="str">
        <f t="shared" si="53"/>
        <v>0,999765398770107+0,0216598112191538i</v>
      </c>
      <c r="T203" t="str">
        <f t="shared" si="60"/>
        <v>0,999765398770107-0,0216598112191538i</v>
      </c>
      <c r="U203" t="str">
        <f t="shared" si="61"/>
        <v>0,999061705155901-0,0433094596016051i</v>
      </c>
      <c r="V203" t="str">
        <f t="shared" si="62"/>
        <v>2,75625447849623-0,0597139606447848i</v>
      </c>
      <c r="W203" t="str">
        <f t="shared" si="63"/>
        <v>2,75647634938378-0,0484008590159159i</v>
      </c>
      <c r="X203" t="str">
        <f t="shared" si="64"/>
        <v>0,999966308756108-0,00820860589869202i</v>
      </c>
      <c r="Y203">
        <f t="shared" si="54"/>
        <v>0.99999999992905797</v>
      </c>
      <c r="Z203">
        <f t="shared" si="65"/>
        <v>-8.2086980863703939E-3</v>
      </c>
      <c r="AC203">
        <f t="shared" ca="1" si="55"/>
        <v>0.33677046010419537</v>
      </c>
      <c r="AD203">
        <f ca="1">$AB$3*AC203+$AB$2*AD202</f>
        <v>3.9176911560240913E-3</v>
      </c>
      <c r="AE203">
        <f t="shared" ca="1" si="56"/>
        <v>0</v>
      </c>
    </row>
    <row r="204" spans="6:31" x14ac:dyDescent="0.2">
      <c r="F204">
        <v>-0.91666666666666696</v>
      </c>
      <c r="H204">
        <f t="shared" si="57"/>
        <v>0</v>
      </c>
      <c r="I204">
        <f t="shared" si="57"/>
        <v>0</v>
      </c>
      <c r="J204" t="e">
        <f t="shared" ca="1" si="50"/>
        <v>#N/A</v>
      </c>
      <c r="K204">
        <f t="shared" ca="1" si="58"/>
        <v>0</v>
      </c>
      <c r="L204" t="e">
        <f t="shared" si="59"/>
        <v>#N/A</v>
      </c>
      <c r="M204">
        <v>148</v>
      </c>
      <c r="N204">
        <f>2*PI()*P204/$B$6</f>
        <v>2.1975493208961916E-2</v>
      </c>
      <c r="P204" s="8">
        <f>1000*10^((M204-272)/160)</f>
        <v>167.880401812256</v>
      </c>
      <c r="Q204">
        <f t="shared" si="51"/>
        <v>-6.5271565336324922E-10</v>
      </c>
      <c r="R204">
        <f t="shared" si="52"/>
        <v>-0.47714178029041976</v>
      </c>
      <c r="S204" t="str">
        <f t="shared" si="53"/>
        <v>0,999758548566203+0,0219737245090425i</v>
      </c>
      <c r="T204" t="str">
        <f t="shared" si="60"/>
        <v>0,999758548566203-0,0219737245090425i</v>
      </c>
      <c r="U204" t="str">
        <f t="shared" si="61"/>
        <v>0,999034310862401-0,0439368378435078i</v>
      </c>
      <c r="V204" t="str">
        <f t="shared" si="62"/>
        <v>2,75622615166512-0,0605791810714357i</v>
      </c>
      <c r="W204" t="str">
        <f t="shared" si="63"/>
        <v>2,75645450033848-0,049102183626492i</v>
      </c>
      <c r="X204" t="str">
        <f t="shared" si="64"/>
        <v>0,999965324872704-0,00832759880962668i</v>
      </c>
      <c r="Y204">
        <f t="shared" si="54"/>
        <v>0.99999999992485333</v>
      </c>
      <c r="Z204">
        <f t="shared" si="65"/>
        <v>-8.3276950648952103E-3</v>
      </c>
      <c r="AC204">
        <f t="shared" ca="1" si="55"/>
        <v>0.67735582786022097</v>
      </c>
      <c r="AD204">
        <f ca="1">$AB$3*AC204+$AB$2*AD203</f>
        <v>4.1292247553726914E-3</v>
      </c>
      <c r="AE204">
        <f t="shared" ca="1" si="56"/>
        <v>0</v>
      </c>
    </row>
    <row r="205" spans="6:31" x14ac:dyDescent="0.2">
      <c r="F205">
        <v>-0.89583333333333304</v>
      </c>
      <c r="H205">
        <f t="shared" si="57"/>
        <v>0</v>
      </c>
      <c r="I205">
        <f t="shared" si="57"/>
        <v>0</v>
      </c>
      <c r="J205" t="e">
        <f t="shared" ca="1" si="50"/>
        <v>#N/A</v>
      </c>
      <c r="K205">
        <f t="shared" ca="1" si="58"/>
        <v>0</v>
      </c>
      <c r="L205" t="e">
        <f t="shared" si="59"/>
        <v>#N/A</v>
      </c>
      <c r="M205">
        <v>149</v>
      </c>
      <c r="N205">
        <f>2*PI()*P205/$B$6</f>
        <v>2.2294032555438919E-2</v>
      </c>
      <c r="P205" s="8">
        <f>1000*10^((M205-272)/160)</f>
        <v>170.31386316718766</v>
      </c>
      <c r="Q205">
        <f t="shared" si="51"/>
        <v>-6.9134082571156296E-10</v>
      </c>
      <c r="R205">
        <f t="shared" si="52"/>
        <v>-0.48405865938551518</v>
      </c>
      <c r="S205" t="str">
        <f t="shared" si="53"/>
        <v>0,999751498349069+0,0222921858235446i</v>
      </c>
      <c r="T205" t="str">
        <f t="shared" si="60"/>
        <v>0,999751498349069-0,0222921858235446i</v>
      </c>
      <c r="U205" t="str">
        <f t="shared" si="61"/>
        <v>0,999006116902417-0,0445732923571292i</v>
      </c>
      <c r="V205" t="str">
        <f t="shared" si="62"/>
        <v>2,75619699787826-0,0614569277910151i</v>
      </c>
      <c r="W205" t="str">
        <f t="shared" si="63"/>
        <v>2,75643201343524-0,0498136627938657i</v>
      </c>
      <c r="X205" t="str">
        <f t="shared" si="64"/>
        <v>0,999964312254574-0,00844831687672336i</v>
      </c>
      <c r="Y205">
        <f t="shared" si="54"/>
        <v>0.99999999992040645</v>
      </c>
      <c r="Z205">
        <f t="shared" si="65"/>
        <v>-8.4484173790669911E-3</v>
      </c>
      <c r="AC205">
        <f t="shared" ca="1" si="55"/>
        <v>-0.19317083808245758</v>
      </c>
      <c r="AD205">
        <f ca="1">$AB$3*AC205+$AB$2*AD204</f>
        <v>4.0672508483883835E-3</v>
      </c>
      <c r="AE205">
        <f t="shared" ca="1" si="56"/>
        <v>0</v>
      </c>
    </row>
    <row r="206" spans="6:31" x14ac:dyDescent="0.2">
      <c r="F206">
        <v>-0.875</v>
      </c>
      <c r="H206">
        <f t="shared" si="57"/>
        <v>0</v>
      </c>
      <c r="I206">
        <f t="shared" si="57"/>
        <v>0</v>
      </c>
      <c r="J206" t="e">
        <f t="shared" ca="1" si="50"/>
        <v>#N/A</v>
      </c>
      <c r="K206">
        <f t="shared" ca="1" si="58"/>
        <v>0</v>
      </c>
      <c r="L206" t="e">
        <f t="shared" si="59"/>
        <v>#N/A</v>
      </c>
      <c r="M206">
        <v>150</v>
      </c>
      <c r="N206">
        <f>2*PI()*P206/$B$6</f>
        <v>2.2617189196021188E-2</v>
      </c>
      <c r="P206" s="8">
        <f>1000*10^((M206-272)/160)</f>
        <v>172.78259805078633</v>
      </c>
      <c r="Q206">
        <f t="shared" si="51"/>
        <v>-7.3240092491330057E-10</v>
      </c>
      <c r="R206">
        <f t="shared" si="52"/>
        <v>-0.49107582698416263</v>
      </c>
      <c r="S206" t="str">
        <f t="shared" si="53"/>
        <v>0,999744242279181+0,0226152609895561i</v>
      </c>
      <c r="T206" t="str">
        <f t="shared" si="60"/>
        <v>0,999744242279181-0,0226152609895561i</v>
      </c>
      <c r="U206" t="str">
        <f t="shared" si="61"/>
        <v>0,998977099940749-0,0452189539238994i</v>
      </c>
      <c r="V206" t="str">
        <f t="shared" si="62"/>
        <v>2,75616699300011-0,0623473817017406i</v>
      </c>
      <c r="W206" t="str">
        <f t="shared" si="63"/>
        <v>2,75640887005693-0,0505354432124646i</v>
      </c>
      <c r="X206" t="str">
        <f t="shared" si="64"/>
        <v>0,99996327006234-0,00857078512100306i</v>
      </c>
      <c r="Y206">
        <f t="shared" si="54"/>
        <v>0.99999999991567923</v>
      </c>
      <c r="Z206">
        <f t="shared" si="65"/>
        <v>-8.5708900578276535E-3</v>
      </c>
      <c r="AC206">
        <f t="shared" ca="1" si="55"/>
        <v>-0.86580864906667632</v>
      </c>
      <c r="AD206">
        <f ca="1">$AB$3*AC206+$AB$2*AD205</f>
        <v>3.7940141989224498E-3</v>
      </c>
      <c r="AE206">
        <f t="shared" ca="1" si="56"/>
        <v>0</v>
      </c>
    </row>
    <row r="207" spans="6:31" x14ac:dyDescent="0.2">
      <c r="F207">
        <v>-0.85416666666666696</v>
      </c>
      <c r="H207">
        <f t="shared" si="57"/>
        <v>0</v>
      </c>
      <c r="I207">
        <f t="shared" si="57"/>
        <v>0</v>
      </c>
      <c r="J207" t="e">
        <f t="shared" ca="1" si="50"/>
        <v>#N/A</v>
      </c>
      <c r="K207">
        <f t="shared" ca="1" si="58"/>
        <v>0</v>
      </c>
      <c r="L207" t="e">
        <f t="shared" si="59"/>
        <v>#N/A</v>
      </c>
      <c r="M207">
        <v>151</v>
      </c>
      <c r="N207">
        <f>2*PI()*P207/$B$6</f>
        <v>2.294503005934748E-2</v>
      </c>
      <c r="P207" s="8">
        <f>1000*10^((M207-272)/160)</f>
        <v>175.28711776018926</v>
      </c>
      <c r="Q207">
        <f t="shared" si="51"/>
        <v>-7.757522661759671E-10</v>
      </c>
      <c r="R207">
        <f t="shared" si="52"/>
        <v>-0.49819473797607194</v>
      </c>
      <c r="S207" t="str">
        <f t="shared" si="53"/>
        <v>0,999736774346556+0,0229430167838393i</v>
      </c>
      <c r="T207" t="str">
        <f t="shared" si="60"/>
        <v>0,999736774346556-0,0229430167838393i</v>
      </c>
      <c r="U207" t="str">
        <f t="shared" si="61"/>
        <v>0,998947235961713-0,0458739551865088i</v>
      </c>
      <c r="V207" t="str">
        <f t="shared" si="62"/>
        <v>2,75613611219109-0,0632507262943053i</v>
      </c>
      <c r="W207" t="str">
        <f t="shared" si="63"/>
        <v>2,75638505104325-0,0512676736811203i</v>
      </c>
      <c r="X207" t="str">
        <f t="shared" si="64"/>
        <v>0,999962197432152-0,00869502892681142i</v>
      </c>
      <c r="Y207">
        <f t="shared" si="54"/>
        <v>0.99999999991068822</v>
      </c>
      <c r="Z207">
        <f t="shared" si="65"/>
        <v>-8.6951384937928866E-3</v>
      </c>
      <c r="AC207">
        <f t="shared" ca="1" si="55"/>
        <v>0.85866462724145864</v>
      </c>
      <c r="AD207">
        <f ca="1">$AB$3*AC207+$AB$2*AD206</f>
        <v>4.0625375389269705E-3</v>
      </c>
      <c r="AE207">
        <f t="shared" ca="1" si="56"/>
        <v>0</v>
      </c>
    </row>
    <row r="208" spans="6:31" x14ac:dyDescent="0.2">
      <c r="F208">
        <v>-0.83333333333333304</v>
      </c>
      <c r="H208">
        <f t="shared" si="57"/>
        <v>0</v>
      </c>
      <c r="I208">
        <f t="shared" si="57"/>
        <v>0</v>
      </c>
      <c r="J208" t="e">
        <f t="shared" ca="1" si="50"/>
        <v>#N/A</v>
      </c>
      <c r="K208">
        <f t="shared" ca="1" si="58"/>
        <v>0</v>
      </c>
      <c r="L208" t="e">
        <f t="shared" si="59"/>
        <v>#N/A</v>
      </c>
      <c r="M208">
        <v>152</v>
      </c>
      <c r="N208">
        <f>2*PI()*P208/$B$6</f>
        <v>2.3277623044201126E-2</v>
      </c>
      <c r="P208" s="8">
        <f>1000*10^((M208-272)/160)</f>
        <v>177.82794100389225</v>
      </c>
      <c r="Q208">
        <f t="shared" si="51"/>
        <v>-8.2175261498972233E-10</v>
      </c>
      <c r="R208">
        <f t="shared" si="52"/>
        <v>-0.50541686839234679</v>
      </c>
      <c r="S208" t="str">
        <f t="shared" si="53"/>
        <v>0,999729088365775+0,0232755209466006i</v>
      </c>
      <c r="T208" t="str">
        <f t="shared" si="60"/>
        <v>0,999729088365776-0,0232755209466006i</v>
      </c>
      <c r="U208" t="str">
        <f t="shared" si="61"/>
        <v>0,99891650024933-0,0465384306743671i</v>
      </c>
      <c r="V208" t="str">
        <f t="shared" si="62"/>
        <v>2,75610432988701-0,0641671476881454i</v>
      </c>
      <c r="W208" t="str">
        <f t="shared" si="63"/>
        <v>2,75636053667499-0,0520105051326006i</v>
      </c>
      <c r="X208" t="str">
        <f t="shared" si="64"/>
        <v>0,999961093474861-0,0088210740471155i</v>
      </c>
      <c r="Y208">
        <f t="shared" si="54"/>
        <v>0.99999999990539223</v>
      </c>
      <c r="Z208">
        <f t="shared" si="65"/>
        <v>-8.8211884485653105E-3</v>
      </c>
      <c r="AC208">
        <f t="shared" ca="1" si="55"/>
        <v>0.17478260718427055</v>
      </c>
      <c r="AD208">
        <f ca="1">$AB$3*AC208+$AB$2*AD207</f>
        <v>4.1161624063719001E-3</v>
      </c>
      <c r="AE208">
        <f t="shared" ca="1" si="56"/>
        <v>0</v>
      </c>
    </row>
    <row r="209" spans="6:31" x14ac:dyDescent="0.2">
      <c r="F209">
        <v>-0.8125</v>
      </c>
      <c r="H209">
        <f t="shared" si="57"/>
        <v>0</v>
      </c>
      <c r="I209">
        <f t="shared" si="57"/>
        <v>0</v>
      </c>
      <c r="J209" t="e">
        <f t="shared" ca="1" si="50"/>
        <v>#N/A</v>
      </c>
      <c r="K209">
        <f t="shared" ca="1" si="58"/>
        <v>0</v>
      </c>
      <c r="L209" t="e">
        <f t="shared" si="59"/>
        <v>#N/A</v>
      </c>
      <c r="M209">
        <v>153</v>
      </c>
      <c r="N209">
        <f>2*PI()*P209/$B$6</f>
        <v>2.3615037033572425E-2</v>
      </c>
      <c r="P209" s="8">
        <f>1000*10^((M209-272)/160)</f>
        <v>180.40559400917857</v>
      </c>
      <c r="Q209">
        <f t="shared" si="51"/>
        <v>-8.7044536609060709E-10</v>
      </c>
      <c r="R209">
        <f t="shared" si="52"/>
        <v>-0.5127437157141046</v>
      </c>
      <c r="S209" t="str">
        <f t="shared" si="53"/>
        <v>0,999721177970869+0,023612842195258i</v>
      </c>
      <c r="T209" t="str">
        <f t="shared" si="60"/>
        <v>0,999721177970869-0,023612842195258i</v>
      </c>
      <c r="U209" t="str">
        <f t="shared" si="61"/>
        <v>0,998884867366924-0,0472125168293671i</v>
      </c>
      <c r="V209" t="str">
        <f t="shared" si="62"/>
        <v>2,75607161977802-0,0650968346681796i</v>
      </c>
      <c r="W209" t="str">
        <f t="shared" si="63"/>
        <v>2,75633530665769-0,0527640906635326i</v>
      </c>
      <c r="X209" t="str">
        <f t="shared" si="64"/>
        <v>0,999959957275372-0,00894894660887488i</v>
      </c>
      <c r="Y209">
        <f t="shared" si="54"/>
        <v>0.99999999989978627</v>
      </c>
      <c r="Z209">
        <f t="shared" si="65"/>
        <v>-8.9490660581209129E-3</v>
      </c>
      <c r="AC209">
        <f t="shared" ca="1" si="55"/>
        <v>0.13102327777071834</v>
      </c>
      <c r="AD209">
        <f ca="1">$AB$3*AC209+$AB$2*AD208</f>
        <v>4.1560251902459291E-3</v>
      </c>
      <c r="AE209">
        <f t="shared" ca="1" si="56"/>
        <v>0</v>
      </c>
    </row>
    <row r="210" spans="6:31" x14ac:dyDescent="0.2">
      <c r="F210">
        <v>-0.79166666666666696</v>
      </c>
      <c r="H210">
        <f t="shared" si="57"/>
        <v>0</v>
      </c>
      <c r="I210">
        <f t="shared" si="57"/>
        <v>0</v>
      </c>
      <c r="J210" t="e">
        <f t="shared" ca="1" si="50"/>
        <v>#N/A</v>
      </c>
      <c r="K210">
        <f t="shared" ca="1" si="58"/>
        <v>0</v>
      </c>
      <c r="L210" t="e">
        <f t="shared" si="59"/>
        <v>#N/A</v>
      </c>
      <c r="M210">
        <v>154</v>
      </c>
      <c r="N210">
        <f>2*PI()*P210/$B$6</f>
        <v>2.3957341908924963E-2</v>
      </c>
      <c r="P210" s="8">
        <f>1000*10^((M210-272)/160)</f>
        <v>183.02061063110554</v>
      </c>
      <c r="Q210">
        <f t="shared" si="51"/>
        <v>-9.22040742866398E-10</v>
      </c>
      <c r="R210">
        <f t="shared" si="52"/>
        <v>-0.52017679918590143</v>
      </c>
      <c r="S210" t="str">
        <f t="shared" si="53"/>
        <v>0,999713036610044+0,0239550502383983i</v>
      </c>
      <c r="T210" t="str">
        <f t="shared" si="60"/>
        <v>0,999713036610045-0,0239550502383983i</v>
      </c>
      <c r="U210" t="str">
        <f t="shared" si="61"/>
        <v>0,998852311136152-0,0478963520319507i</v>
      </c>
      <c r="V210" t="str">
        <f t="shared" si="62"/>
        <v>2,75603795478684-0,0660399787220178i</v>
      </c>
      <c r="W210" t="str">
        <f t="shared" si="63"/>
        <v>2,75630934010489-0,0535285855647107i</v>
      </c>
      <c r="X210" t="str">
        <f t="shared" si="64"/>
        <v>0,999958787891831-0,00907867311849466i</v>
      </c>
      <c r="Y210">
        <f t="shared" si="54"/>
        <v>0.99999999989384614</v>
      </c>
      <c r="Z210">
        <f t="shared" si="65"/>
        <v>-9.0787978382793396E-3</v>
      </c>
      <c r="AC210">
        <f t="shared" ca="1" si="55"/>
        <v>-0.89374345744883177</v>
      </c>
      <c r="AD210">
        <f ca="1">$AB$3*AC210+$AB$2*AD209</f>
        <v>3.8739860554481359E-3</v>
      </c>
      <c r="AE210">
        <f t="shared" ca="1" si="56"/>
        <v>0</v>
      </c>
    </row>
    <row r="211" spans="6:31" x14ac:dyDescent="0.2">
      <c r="F211">
        <v>-0.77083333333333304</v>
      </c>
      <c r="H211">
        <f t="shared" si="57"/>
        <v>0</v>
      </c>
      <c r="I211">
        <f t="shared" si="57"/>
        <v>0</v>
      </c>
      <c r="J211" t="e">
        <f t="shared" ca="1" si="50"/>
        <v>#N/A</v>
      </c>
      <c r="K211">
        <f t="shared" ca="1" si="58"/>
        <v>0</v>
      </c>
      <c r="L211" t="e">
        <f t="shared" si="59"/>
        <v>#N/A</v>
      </c>
      <c r="M211">
        <v>155</v>
      </c>
      <c r="N211">
        <f>2*PI()*P211/$B$6</f>
        <v>2.4304608564668689E-2</v>
      </c>
      <c r="P211" s="8">
        <f>1000*10^((M211-272)/160)</f>
        <v>185.67353246307059</v>
      </c>
      <c r="Q211">
        <f t="shared" si="51"/>
        <v>-9.7665735759554606E-10</v>
      </c>
      <c r="R211">
        <f t="shared" si="52"/>
        <v>-0.52771766013367538</v>
      </c>
      <c r="S211" t="str">
        <f t="shared" si="53"/>
        <v>0,999704657540266+0,0243022157899283i</v>
      </c>
      <c r="T211" t="str">
        <f t="shared" si="60"/>
        <v>0,999704657540265-0,0243022157899283i</v>
      </c>
      <c r="U211" t="str">
        <f t="shared" si="61"/>
        <v>0,998818804615399-0,0485900766274797i</v>
      </c>
      <c r="V211" t="str">
        <f t="shared" si="62"/>
        <v>2,75600330704641-0,0669967740776482i</v>
      </c>
      <c r="W211" t="str">
        <f t="shared" si="63"/>
        <v>2,75628261552086-0,0543041473518001i</v>
      </c>
      <c r="X211" t="str">
        <f t="shared" si="64"/>
        <v>0,999957584354871-0,00921028046735729i</v>
      </c>
      <c r="Y211">
        <f t="shared" si="54"/>
        <v>0.99999999988755817</v>
      </c>
      <c r="Z211">
        <f t="shared" si="65"/>
        <v>-9.2104106902530548E-3</v>
      </c>
      <c r="AC211">
        <f t="shared" ca="1" si="55"/>
        <v>-1.9063794461095427</v>
      </c>
      <c r="AD211">
        <f ca="1">$AB$3*AC211+$AB$2*AD210</f>
        <v>3.2739565023974931E-3</v>
      </c>
      <c r="AE211">
        <f t="shared" ca="1" si="56"/>
        <v>0</v>
      </c>
    </row>
    <row r="212" spans="6:31" x14ac:dyDescent="0.2">
      <c r="F212">
        <v>-0.75</v>
      </c>
      <c r="H212">
        <f t="shared" si="57"/>
        <v>0</v>
      </c>
      <c r="I212">
        <f t="shared" si="57"/>
        <v>0</v>
      </c>
      <c r="J212" t="e">
        <f t="shared" ca="1" si="50"/>
        <v>#N/A</v>
      </c>
      <c r="K212">
        <f t="shared" ca="1" si="58"/>
        <v>0</v>
      </c>
      <c r="L212" t="e">
        <f t="shared" si="59"/>
        <v>#N/A</v>
      </c>
      <c r="M212">
        <v>156</v>
      </c>
      <c r="N212">
        <f>2*PI()*P212/$B$6</f>
        <v>2.4656908922842745E-2</v>
      </c>
      <c r="P212" s="8">
        <f>1000*10^((M212-272)/160)</f>
        <v>188.36490894898003</v>
      </c>
      <c r="Q212">
        <f t="shared" si="51"/>
        <v>-1.034595116120242E-9</v>
      </c>
      <c r="R212">
        <f t="shared" si="52"/>
        <v>-0.535367862287496</v>
      </c>
      <c r="S212" t="str">
        <f t="shared" si="53"/>
        <v>0,999696033821673+0,0246544105834212i</v>
      </c>
      <c r="T212" t="str">
        <f t="shared" si="60"/>
        <v>0,999696033821673-0,0246544105834212i</v>
      </c>
      <c r="U212" t="str">
        <f t="shared" si="61"/>
        <v>0,998784320077569-0,0492938329529145i</v>
      </c>
      <c r="V212" t="str">
        <f t="shared" si="62"/>
        <v>2,75596764787691-0,0679674177416047i</v>
      </c>
      <c r="W212" t="str">
        <f t="shared" si="63"/>
        <v>2,75625511078292-0,0550909357964361i</v>
      </c>
      <c r="X212" t="str">
        <f t="shared" si="64"/>
        <v>0,999956345666777-0,00934379593743701i</v>
      </c>
      <c r="Y212">
        <f t="shared" si="54"/>
        <v>0.99999999988088784</v>
      </c>
      <c r="Z212">
        <f t="shared" si="65"/>
        <v>-9.3439319062803856E-3</v>
      </c>
      <c r="AC212">
        <f t="shared" ca="1" si="55"/>
        <v>0.73625121667074156</v>
      </c>
      <c r="AD212">
        <f ca="1">$AB$3*AC212+$AB$2*AD211</f>
        <v>3.5041919310634362E-3</v>
      </c>
      <c r="AE212">
        <f t="shared" ca="1" si="56"/>
        <v>0</v>
      </c>
    </row>
    <row r="213" spans="6:31" x14ac:dyDescent="0.2">
      <c r="F213">
        <v>-0.72916666666666696</v>
      </c>
      <c r="H213">
        <f t="shared" si="57"/>
        <v>0</v>
      </c>
      <c r="I213">
        <f t="shared" si="57"/>
        <v>0</v>
      </c>
      <c r="J213" t="e">
        <f t="shared" ca="1" si="50"/>
        <v>#N/A</v>
      </c>
      <c r="K213">
        <f t="shared" ca="1" si="58"/>
        <v>0</v>
      </c>
      <c r="L213" t="e">
        <f t="shared" si="59"/>
        <v>#N/A</v>
      </c>
      <c r="M213">
        <v>157</v>
      </c>
      <c r="N213">
        <f>2*PI()*P213/$B$6</f>
        <v>2.5014315948011224E-2</v>
      </c>
      <c r="P213" s="8">
        <f>1000*10^((M213-272)/160)</f>
        <v>191.09529749704402</v>
      </c>
      <c r="Q213">
        <f t="shared" si="51"/>
        <v>-1.0958636617152189E-9</v>
      </c>
      <c r="R213">
        <f t="shared" si="52"/>
        <v>-0.54312899210895105</v>
      </c>
      <c r="S213" t="str">
        <f t="shared" si="53"/>
        <v>0,999687158311841+0,0250117073866608i</v>
      </c>
      <c r="T213" t="str">
        <f t="shared" si="60"/>
        <v>0,999687158311841-0,0250117073866608i</v>
      </c>
      <c r="U213" t="str">
        <f t="shared" si="61"/>
        <v>0,998748828987209-0,0500077653637965i</v>
      </c>
      <c r="V213" t="str">
        <f t="shared" si="62"/>
        <v>2,75593094776203-0,0689521095376167i</v>
      </c>
      <c r="W213" t="str">
        <f t="shared" si="63"/>
        <v>2,75622680312304-0,0558891129577225i</v>
      </c>
      <c r="X213" t="str">
        <f t="shared" si="64"/>
        <v>0,999955070800712-0,00947924720699515i</v>
      </c>
      <c r="Y213">
        <f t="shared" si="54"/>
        <v>0.99999999987383403</v>
      </c>
      <c r="Z213">
        <f t="shared" si="65"/>
        <v>-9.4793891753394959E-3</v>
      </c>
      <c r="AC213">
        <f t="shared" ca="1" si="55"/>
        <v>-0.13145517702153112</v>
      </c>
      <c r="AD213">
        <f ca="1">$AB$3*AC213+$AB$2*AD212</f>
        <v>3.4617998544577457E-3</v>
      </c>
      <c r="AE213">
        <f t="shared" ca="1" si="56"/>
        <v>0</v>
      </c>
    </row>
    <row r="214" spans="6:31" x14ac:dyDescent="0.2">
      <c r="F214">
        <v>-0.70833333333333304</v>
      </c>
      <c r="H214">
        <f t="shared" si="57"/>
        <v>0</v>
      </c>
      <c r="I214">
        <f t="shared" si="57"/>
        <v>0</v>
      </c>
      <c r="J214" t="e">
        <f t="shared" ca="1" si="50"/>
        <v>#N/A</v>
      </c>
      <c r="K214">
        <f t="shared" ca="1" si="58"/>
        <v>0</v>
      </c>
      <c r="L214" t="e">
        <f t="shared" si="59"/>
        <v>#N/A</v>
      </c>
      <c r="M214">
        <v>158</v>
      </c>
      <c r="N214">
        <f>2*PI()*P214/$B$6</f>
        <v>2.5376903662374748E-2</v>
      </c>
      <c r="P214" s="8">
        <f>1000*10^((M214-272)/160)</f>
        <v>193.86526359522065</v>
      </c>
      <c r="Q214">
        <f t="shared" si="51"/>
        <v>-1.1608255815080199E-9</v>
      </c>
      <c r="R214">
        <f t="shared" si="52"/>
        <v>-0.55100265912369861</v>
      </c>
      <c r="S214" t="str">
        <f t="shared" si="53"/>
        <v>0,999678023659866+0,0253741800163865i</v>
      </c>
      <c r="T214" t="str">
        <f t="shared" si="60"/>
        <v>0,999678023659866-0,0253741800163865i</v>
      </c>
      <c r="U214" t="str">
        <f t="shared" si="61"/>
        <v>0,998712301976992-0,0507320202615419i</v>
      </c>
      <c r="V214" t="str">
        <f t="shared" si="62"/>
        <v>2,75589317632465-0,0699510521457514i</v>
      </c>
      <c r="W214" t="str">
        <f t="shared" si="63"/>
        <v>2,75619766910919-0,0566988432141339i</v>
      </c>
      <c r="X214" t="str">
        <f t="shared" si="64"/>
        <v>0,999953758699788-0,00961666235636355i</v>
      </c>
      <c r="Y214">
        <f t="shared" si="54"/>
        <v>0.99999999986635502</v>
      </c>
      <c r="Z214">
        <f t="shared" si="65"/>
        <v>-9.6168105889525134E-3</v>
      </c>
      <c r="AC214">
        <f t="shared" ca="1" si="55"/>
        <v>-0.31727812326560562</v>
      </c>
      <c r="AD214">
        <f ca="1">$AB$3*AC214+$AB$2*AD213</f>
        <v>3.3610522628164043E-3</v>
      </c>
      <c r="AE214">
        <f t="shared" ca="1" si="56"/>
        <v>0</v>
      </c>
    </row>
    <row r="215" spans="6:31" x14ac:dyDescent="0.2">
      <c r="F215">
        <v>-0.6875</v>
      </c>
      <c r="H215">
        <f t="shared" si="57"/>
        <v>0</v>
      </c>
      <c r="I215">
        <f t="shared" si="57"/>
        <v>0</v>
      </c>
      <c r="J215" t="e">
        <f t="shared" ca="1" si="50"/>
        <v>#N/A</v>
      </c>
      <c r="K215">
        <f t="shared" ca="1" si="58"/>
        <v>0</v>
      </c>
      <c r="L215" t="e">
        <f t="shared" si="59"/>
        <v>#N/A</v>
      </c>
      <c r="M215">
        <v>159</v>
      </c>
      <c r="N215">
        <f>2*PI()*P215/$B$6</f>
        <v>2.5744747161101145E-2</v>
      </c>
      <c r="P215" s="8">
        <f>1000*10^((M215-272)/160)</f>
        <v>196.67538092833377</v>
      </c>
      <c r="Q215">
        <f t="shared" si="51"/>
        <v>-1.2295541643861964E-9</v>
      </c>
      <c r="R215">
        <f t="shared" si="52"/>
        <v>-0.55899049625859509</v>
      </c>
      <c r="S215" t="str">
        <f t="shared" si="53"/>
        <v>0,999668622300286+0,0257419033532413i</v>
      </c>
      <c r="T215" t="str">
        <f t="shared" si="60"/>
        <v>0,999668622300287-0,0257419033532413i</v>
      </c>
      <c r="U215" t="str">
        <f t="shared" si="61"/>
        <v>0,998674708823505-0,0514667461210438i</v>
      </c>
      <c r="V215" t="str">
        <f t="shared" si="62"/>
        <v>2,75585430230174-0,0709644511420467i</v>
      </c>
      <c r="W215" t="str">
        <f t="shared" si="63"/>
        <v>2,75616768462586-0,0575202932958277i</v>
      </c>
      <c r="X215" t="str">
        <f t="shared" si="64"/>
        <v>0,999952408276265-0,00975606987380839i</v>
      </c>
      <c r="Y215">
        <f t="shared" si="54"/>
        <v>0.99999999985844235</v>
      </c>
      <c r="Z215">
        <f t="shared" si="65"/>
        <v>-9.756224647069529E-3</v>
      </c>
      <c r="AC215">
        <f t="shared" ca="1" si="55"/>
        <v>-0.18255275031667856</v>
      </c>
      <c r="AD215">
        <f ca="1">$AB$3*AC215+$AB$2*AD214</f>
        <v>3.3026548931326914E-3</v>
      </c>
      <c r="AE215">
        <f t="shared" ca="1" si="56"/>
        <v>0</v>
      </c>
    </row>
    <row r="216" spans="6:31" x14ac:dyDescent="0.2">
      <c r="F216">
        <v>-0.66666666666666696</v>
      </c>
      <c r="H216">
        <f t="shared" si="57"/>
        <v>0</v>
      </c>
      <c r="I216">
        <f t="shared" si="57"/>
        <v>0</v>
      </c>
      <c r="J216" t="e">
        <f t="shared" ca="1" si="50"/>
        <v>#N/A</v>
      </c>
      <c r="K216">
        <f t="shared" ca="1" si="58"/>
        <v>0</v>
      </c>
      <c r="L216" t="e">
        <f t="shared" si="59"/>
        <v>#N/A</v>
      </c>
      <c r="M216">
        <v>160</v>
      </c>
      <c r="N216">
        <f>2*PI()*P216/$B$6</f>
        <v>2.6117922627878314E-2</v>
      </c>
      <c r="P216" s="8">
        <f>1000*10^((M216-272)/160)</f>
        <v>199.52623149688796</v>
      </c>
      <c r="Q216">
        <f t="shared" si="51"/>
        <v>-1.3024312840266502E-9</v>
      </c>
      <c r="R216">
        <f t="shared" si="52"/>
        <v>-0.56709416018417758</v>
      </c>
      <c r="S216" t="str">
        <f t="shared" si="53"/>
        <v>0,99965894644682+0,0261149533569244i</v>
      </c>
      <c r="T216" t="str">
        <f t="shared" si="60"/>
        <v>0,99965894644682-0,0261149533569244i</v>
      </c>
      <c r="U216" t="str">
        <f t="shared" si="61"/>
        <v>0,998636018422331-0,0522120935185817i</v>
      </c>
      <c r="V216" t="str">
        <f t="shared" si="62"/>
        <v>2,75581429351858-0,0719925150386395i</v>
      </c>
      <c r="W216" t="str">
        <f t="shared" si="63"/>
        <v>2,75613682485428-0,0583536323173619i</v>
      </c>
      <c r="X216" t="str">
        <f t="shared" si="64"/>
        <v>0,999951018410577-0,00989749866148514i</v>
      </c>
      <c r="Y216">
        <f t="shared" si="54"/>
        <v>0.99999999985005206</v>
      </c>
      <c r="Z216">
        <f t="shared" si="65"/>
        <v>-9.8976602640460307E-3</v>
      </c>
      <c r="AC216">
        <f t="shared" ca="1" si="55"/>
        <v>2.5877995602472437</v>
      </c>
      <c r="AD216">
        <f ca="1">$AB$3*AC216+$AB$2*AD215</f>
        <v>4.1144710097109106E-3</v>
      </c>
      <c r="AE216">
        <f t="shared" ca="1" si="56"/>
        <v>0</v>
      </c>
    </row>
    <row r="217" spans="6:31" x14ac:dyDescent="0.2">
      <c r="F217">
        <v>-0.64583333333333304</v>
      </c>
      <c r="H217">
        <f t="shared" si="57"/>
        <v>0</v>
      </c>
      <c r="I217">
        <f t="shared" si="57"/>
        <v>0</v>
      </c>
      <c r="J217" t="e">
        <f t="shared" ca="1" si="50"/>
        <v>#N/A</v>
      </c>
      <c r="K217">
        <f t="shared" ca="1" si="58"/>
        <v>0</v>
      </c>
      <c r="L217" t="e">
        <f t="shared" si="59"/>
        <v>#N/A</v>
      </c>
      <c r="M217">
        <v>161</v>
      </c>
      <c r="N217">
        <f>2*PI()*P217/$B$6</f>
        <v>2.6496507350692564E-2</v>
      </c>
      <c r="P217" s="8">
        <f>1000*10^((M217-272)/160)</f>
        <v>202.41840573760615</v>
      </c>
      <c r="Q217">
        <f t="shared" si="51"/>
        <v>-1.3796671638172274E-9</v>
      </c>
      <c r="R217">
        <f t="shared" si="52"/>
        <v>-0.57531533166200044</v>
      </c>
      <c r="S217" t="str">
        <f t="shared" si="53"/>
        <v>0,999648988085924+0,0264934070815523i</v>
      </c>
      <c r="T217" t="str">
        <f t="shared" si="60"/>
        <v>0,999648988085923-0,0264934070815523i</v>
      </c>
      <c r="U217" t="str">
        <f t="shared" si="61"/>
        <v>0,998596198762421-0,0529682151600443i</v>
      </c>
      <c r="V217" t="str">
        <f t="shared" si="62"/>
        <v>2,75577311686217-0,0730354553243966i</v>
      </c>
      <c r="W217" t="str">
        <f t="shared" si="63"/>
        <v>2,75610506425181-0,0591990318108317i</v>
      </c>
      <c r="X217" t="str">
        <f t="shared" si="64"/>
        <v>0,999949587950458-0,0100409780414785i</v>
      </c>
      <c r="Y217">
        <f t="shared" si="54"/>
        <v>0.99999999984115995</v>
      </c>
      <c r="Z217">
        <f t="shared" si="65"/>
        <v>-1.0041146774705089E-2</v>
      </c>
      <c r="AC217">
        <f t="shared" ca="1" si="55"/>
        <v>-0.40594505624918115</v>
      </c>
      <c r="AD217">
        <f ca="1">$AB$3*AC217+$AB$2*AD216</f>
        <v>3.9856672443453634E-3</v>
      </c>
      <c r="AE217">
        <f t="shared" ca="1" si="56"/>
        <v>0</v>
      </c>
    </row>
    <row r="218" spans="6:31" x14ac:dyDescent="0.2">
      <c r="F218">
        <v>-0.625</v>
      </c>
      <c r="H218">
        <f t="shared" si="57"/>
        <v>0</v>
      </c>
      <c r="I218">
        <f t="shared" si="57"/>
        <v>0</v>
      </c>
      <c r="J218" t="e">
        <f t="shared" ca="1" si="50"/>
        <v>#N/A</v>
      </c>
      <c r="K218">
        <f t="shared" ca="1" si="58"/>
        <v>0</v>
      </c>
      <c r="L218" t="e">
        <f t="shared" si="59"/>
        <v>#N/A</v>
      </c>
      <c r="M218">
        <v>162</v>
      </c>
      <c r="N218">
        <f>2*PI()*P218/$B$6</f>
        <v>2.6880579737835645E-2</v>
      </c>
      <c r="P218" s="8">
        <f>1000*10^((M218-272)/160)</f>
        <v>205.35250264571459</v>
      </c>
      <c r="Q218">
        <f t="shared" si="51"/>
        <v>-1.4613630581420494E-9</v>
      </c>
      <c r="R218">
        <f t="shared" si="52"/>
        <v>-0.58365571589725984</v>
      </c>
      <c r="S218" t="str">
        <f t="shared" si="53"/>
        <v>0,999638738970163+0,02687734269123i</v>
      </c>
      <c r="T218" t="str">
        <f t="shared" si="60"/>
        <v>0,999638738970163-0,02687734269123i</v>
      </c>
      <c r="U218" t="str">
        <f t="shared" si="61"/>
        <v>0,998555216899717-0,0537352659094602i</v>
      </c>
      <c r="V218" t="str">
        <f t="shared" si="62"/>
        <v>2,75573073825397-0,0740934865060474i</v>
      </c>
      <c r="W218" t="str">
        <f t="shared" si="63"/>
        <v>2,75607237653093-0,0600566657594199i</v>
      </c>
      <c r="X218" t="str">
        <f t="shared" si="64"/>
        <v>0,999948115709977-0,010186537761933i</v>
      </c>
      <c r="Y218">
        <f t="shared" si="54"/>
        <v>0.99999999983175436</v>
      </c>
      <c r="Z218">
        <f t="shared" si="65"/>
        <v>-1.0186713940491794E-2</v>
      </c>
      <c r="AC218">
        <f t="shared" ca="1" si="55"/>
        <v>-1.0130946019049829</v>
      </c>
      <c r="AD218">
        <f ca="1">$AB$3*AC218+$AB$2*AD217</f>
        <v>3.6661922422129819E-3</v>
      </c>
      <c r="AE218">
        <f t="shared" ca="1" si="56"/>
        <v>0</v>
      </c>
    </row>
    <row r="219" spans="6:31" x14ac:dyDescent="0.2">
      <c r="F219">
        <v>-0.60416666666666696</v>
      </c>
      <c r="H219">
        <f t="shared" si="57"/>
        <v>0</v>
      </c>
      <c r="I219">
        <f t="shared" si="57"/>
        <v>0</v>
      </c>
      <c r="J219" t="e">
        <f t="shared" ca="1" si="50"/>
        <v>#N/A</v>
      </c>
      <c r="K219">
        <f t="shared" ca="1" si="58"/>
        <v>0</v>
      </c>
      <c r="L219" t="e">
        <f t="shared" si="59"/>
        <v>#N/A</v>
      </c>
      <c r="M219">
        <v>163</v>
      </c>
      <c r="N219">
        <f>2*PI()*P219/$B$6</f>
        <v>2.7270219334143822E-2</v>
      </c>
      <c r="P219" s="8">
        <f>1000*10^((M219-272)/160)</f>
        <v>208.32912989899989</v>
      </c>
      <c r="Q219">
        <f t="shared" si="51"/>
        <v>-1.5479596646535358E-9</v>
      </c>
      <c r="R219">
        <f t="shared" si="52"/>
        <v>-0.59211704289676848</v>
      </c>
      <c r="S219" t="str">
        <f t="shared" si="53"/>
        <v>0,999628190611389+0,027266839475835i</v>
      </c>
      <c r="T219" t="str">
        <f t="shared" si="60"/>
        <v>0,999628190611389-0,027266839475835i</v>
      </c>
      <c r="U219" t="str">
        <f t="shared" si="61"/>
        <v>0,998513038929998-0,0545134028178402i</v>
      </c>
      <c r="V219" t="str">
        <f t="shared" si="62"/>
        <v>2,7556871226217-0,0751668261498263i</v>
      </c>
      <c r="W219" t="str">
        <f t="shared" si="63"/>
        <v>2,75603873463754-0,0609267106313705i</v>
      </c>
      <c r="X219" t="str">
        <f t="shared" si="64"/>
        <v>0,999946600468502-0,0103342080032755i</v>
      </c>
      <c r="Y219">
        <f t="shared" si="54"/>
        <v>0.99999999982178456</v>
      </c>
      <c r="Z219">
        <f t="shared" si="65"/>
        <v>-1.0334391955721112E-2</v>
      </c>
      <c r="AC219">
        <f t="shared" ca="1" si="55"/>
        <v>-0.38278010834206361</v>
      </c>
      <c r="AD219">
        <f ca="1">$AB$3*AC219+$AB$2*AD218</f>
        <v>3.5448056255927688E-3</v>
      </c>
      <c r="AE219">
        <f t="shared" ca="1" si="56"/>
        <v>0</v>
      </c>
    </row>
    <row r="220" spans="6:31" x14ac:dyDescent="0.2">
      <c r="F220">
        <v>-0.58333333333333304</v>
      </c>
      <c r="H220">
        <f t="shared" si="57"/>
        <v>0</v>
      </c>
      <c r="I220">
        <f t="shared" si="57"/>
        <v>0</v>
      </c>
      <c r="J220" t="e">
        <f t="shared" ca="1" si="50"/>
        <v>#N/A</v>
      </c>
      <c r="K220">
        <f t="shared" ca="1" si="58"/>
        <v>0</v>
      </c>
      <c r="L220" t="e">
        <f t="shared" si="59"/>
        <v>#N/A</v>
      </c>
      <c r="M220">
        <v>164</v>
      </c>
      <c r="N220">
        <f>2*PI()*P220/$B$6</f>
        <v>2.7665506837472313E-2</v>
      </c>
      <c r="P220" s="8">
        <f>1000*10^((M220-272)/160)</f>
        <v>211.34890398366466</v>
      </c>
      <c r="Q220">
        <f t="shared" si="51"/>
        <v>-1.6397559248665208E-9</v>
      </c>
      <c r="R220">
        <f t="shared" si="52"/>
        <v>-0.60070106783203303</v>
      </c>
      <c r="S220" t="str">
        <f t="shared" si="53"/>
        <v>0,999617334273713+0,0276619778670163i</v>
      </c>
      <c r="T220" t="str">
        <f t="shared" si="60"/>
        <v>0,999617334273714-0,0276619778670163i</v>
      </c>
      <c r="U220" t="str">
        <f t="shared" si="61"/>
        <v>0,99846962996097-0,0553027851523306i</v>
      </c>
      <c r="V220" t="str">
        <f t="shared" si="62"/>
        <v>2,75564223387051-0,076255694923623i</v>
      </c>
      <c r="W220" t="str">
        <f t="shared" si="63"/>
        <v>2,75600411072865-0,0618093454143844i</v>
      </c>
      <c r="X220" t="str">
        <f t="shared" si="64"/>
        <v>0,999945040969741-0,0104840193845267i</v>
      </c>
      <c r="Y220">
        <f t="shared" si="54"/>
        <v>0.99999999981121612</v>
      </c>
      <c r="Z220">
        <f t="shared" si="65"/>
        <v>-1.0484211453914772E-2</v>
      </c>
      <c r="AC220">
        <f t="shared" ca="1" si="55"/>
        <v>-0.51894280937328019</v>
      </c>
      <c r="AD220">
        <f ca="1">$AB$3*AC220+$AB$2*AD219</f>
        <v>3.3806870825641849E-3</v>
      </c>
      <c r="AE220">
        <f t="shared" ca="1" si="56"/>
        <v>0</v>
      </c>
    </row>
    <row r="221" spans="6:31" x14ac:dyDescent="0.2">
      <c r="F221">
        <v>-0.5625</v>
      </c>
      <c r="H221">
        <f t="shared" si="57"/>
        <v>0</v>
      </c>
      <c r="I221">
        <f t="shared" si="57"/>
        <v>0</v>
      </c>
      <c r="J221" t="e">
        <f t="shared" ca="1" si="50"/>
        <v>#N/A</v>
      </c>
      <c r="K221">
        <f t="shared" ca="1" si="58"/>
        <v>0</v>
      </c>
      <c r="L221" t="e">
        <f t="shared" si="59"/>
        <v>#N/A</v>
      </c>
      <c r="M221">
        <v>165</v>
      </c>
      <c r="N221">
        <f>2*PI()*P221/$B$6</f>
        <v>2.8066524115408518E-2</v>
      </c>
      <c r="P221" s="8">
        <f>1000*10^((M221-272)/160)</f>
        <v>214.41245032200723</v>
      </c>
      <c r="Q221">
        <f t="shared" si="51"/>
        <v>-1.7369234890702503E-9</v>
      </c>
      <c r="R221">
        <f t="shared" si="52"/>
        <v>-0.60940957140801255</v>
      </c>
      <c r="S221" t="str">
        <f t="shared" si="53"/>
        <v>0,999606160966286+0,028062839454412i</v>
      </c>
      <c r="T221" t="str">
        <f t="shared" si="60"/>
        <v>0,999606160966286-0,028062839454412i</v>
      </c>
      <c r="U221" t="str">
        <f t="shared" si="61"/>
        <v>0,998424954083511-0,0561035744256759i</v>
      </c>
      <c r="V221" t="str">
        <f t="shared" si="62"/>
        <v>2,75559603485311-0,0773603166396504i</v>
      </c>
      <c r="W221" t="str">
        <f t="shared" si="63"/>
        <v>2,75596847614933-0,0627047516504429i</v>
      </c>
      <c r="X221" t="str">
        <f t="shared" si="64"/>
        <v>0,999943435920696-0,0106360029697101i</v>
      </c>
      <c r="Y221">
        <f t="shared" si="54"/>
        <v>0.99999999980002929</v>
      </c>
      <c r="Z221">
        <f t="shared" si="65"/>
        <v>-1.0636203514237315E-2</v>
      </c>
      <c r="AC221">
        <f t="shared" ca="1" si="55"/>
        <v>0.94891207282424128</v>
      </c>
      <c r="AD221">
        <f ca="1">$AB$3*AC221+$AB$2*AD220</f>
        <v>3.6776878706423037E-3</v>
      </c>
      <c r="AE221">
        <f t="shared" ca="1" si="56"/>
        <v>0</v>
      </c>
    </row>
    <row r="222" spans="6:31" x14ac:dyDescent="0.2">
      <c r="F222">
        <v>-0.54166666666666696</v>
      </c>
      <c r="H222">
        <f t="shared" si="57"/>
        <v>0</v>
      </c>
      <c r="I222">
        <f t="shared" si="57"/>
        <v>0</v>
      </c>
      <c r="J222" t="e">
        <f t="shared" ca="1" si="50"/>
        <v>#N/A</v>
      </c>
      <c r="K222">
        <f t="shared" ca="1" si="58"/>
        <v>0</v>
      </c>
      <c r="L222" t="e">
        <f t="shared" si="59"/>
        <v>#N/A</v>
      </c>
      <c r="M222">
        <v>166</v>
      </c>
      <c r="N222">
        <f>2*PI()*P222/$B$6</f>
        <v>2.8473354222227562E-2</v>
      </c>
      <c r="P222" s="8">
        <f>1000*10^((M222-272)/160)</f>
        <v>217.52040340195225</v>
      </c>
      <c r="Q222">
        <f t="shared" si="51"/>
        <v>-1.8398693034558762E-9</v>
      </c>
      <c r="R222">
        <f t="shared" si="52"/>
        <v>-0.61824436023724261</v>
      </c>
      <c r="S222" t="str">
        <f t="shared" si="53"/>
        <v>0,999594661435853+0,0284695070020863i</v>
      </c>
      <c r="T222" t="str">
        <f t="shared" si="60"/>
        <v>0,999594661435854-0,0284695070020863i</v>
      </c>
      <c r="U222" t="str">
        <f t="shared" si="61"/>
        <v>0,998378974342117-0,0569159344259923i</v>
      </c>
      <c r="V222" t="str">
        <f t="shared" si="62"/>
        <v>2,7555484873392-0,0784809182976275i</v>
      </c>
      <c r="W222" t="str">
        <f t="shared" si="63"/>
        <v>2,75593180140917-0,0636131134710613i</v>
      </c>
      <c r="X222" t="str">
        <f t="shared" si="64"/>
        <v>0,999941783990547-0,010790190274353i</v>
      </c>
      <c r="Y222">
        <f t="shared" si="54"/>
        <v>0.99999999978817722</v>
      </c>
      <c r="Z222">
        <f t="shared" si="65"/>
        <v>-1.0790399668025794E-2</v>
      </c>
      <c r="AC222">
        <f t="shared" ca="1" si="55"/>
        <v>-0.20085215708880183</v>
      </c>
      <c r="AD222">
        <f ca="1">$AB$3*AC222+$AB$2*AD221</f>
        <v>3.6134430173730479E-3</v>
      </c>
      <c r="AE222">
        <f t="shared" ca="1" si="56"/>
        <v>0</v>
      </c>
    </row>
    <row r="223" spans="6:31" x14ac:dyDescent="0.2">
      <c r="F223">
        <v>-0.52083333333333304</v>
      </c>
      <c r="H223">
        <f t="shared" si="57"/>
        <v>0</v>
      </c>
      <c r="I223">
        <f t="shared" si="57"/>
        <v>0</v>
      </c>
      <c r="J223" t="e">
        <f t="shared" ca="1" si="50"/>
        <v>#N/A</v>
      </c>
      <c r="K223">
        <f t="shared" ca="1" si="58"/>
        <v>0</v>
      </c>
      <c r="L223" t="e">
        <f t="shared" si="59"/>
        <v>#N/A</v>
      </c>
      <c r="M223">
        <v>167</v>
      </c>
      <c r="N223">
        <f>2*PI()*P223/$B$6</f>
        <v>2.888608141609357E-2</v>
      </c>
      <c r="P223" s="8">
        <f>1000*10^((M223-272)/160)</f>
        <v>220.67340690845893</v>
      </c>
      <c r="Q223">
        <f t="shared" si="51"/>
        <v>-1.9488682013516329E-9</v>
      </c>
      <c r="R223">
        <f t="shared" si="52"/>
        <v>-0.62720726721959674</v>
      </c>
      <c r="S223" t="str">
        <f t="shared" si="53"/>
        <v>0,999582826159108+0,0288820644651902i</v>
      </c>
      <c r="T223" t="str">
        <f t="shared" si="60"/>
        <v>0,999582826159107-0,0288820644651902i</v>
      </c>
      <c r="U223" t="str">
        <f t="shared" si="61"/>
        <v>0,998331652704456-0,0577400312468486i</v>
      </c>
      <c r="V223" t="str">
        <f t="shared" si="62"/>
        <v>2,75549955198391-0,0796177301284828i</v>
      </c>
      <c r="W223" t="str">
        <f t="shared" si="63"/>
        <v>2,75589405615788-0,0645346176329743i</v>
      </c>
      <c r="X223" t="str">
        <f t="shared" si="64"/>
        <v>0,999940083809589-0,0109466132720855i</v>
      </c>
      <c r="Y223">
        <f t="shared" si="54"/>
        <v>0.99999999977562826</v>
      </c>
      <c r="Z223">
        <f t="shared" si="65"/>
        <v>-1.0946831905417863E-2</v>
      </c>
      <c r="AC223">
        <f t="shared" ca="1" si="55"/>
        <v>9.4807285975557085E-2</v>
      </c>
      <c r="AD223">
        <f ca="1">$AB$3*AC223+$AB$2*AD222</f>
        <v>3.6420879081031504E-3</v>
      </c>
      <c r="AE223">
        <f t="shared" ca="1" si="56"/>
        <v>0</v>
      </c>
    </row>
    <row r="224" spans="6:31" x14ac:dyDescent="0.2">
      <c r="F224">
        <v>-0.5</v>
      </c>
      <c r="H224">
        <f t="shared" si="57"/>
        <v>0</v>
      </c>
      <c r="I224">
        <f t="shared" si="57"/>
        <v>0</v>
      </c>
      <c r="J224" t="e">
        <f t="shared" ca="1" si="50"/>
        <v>#N/A</v>
      </c>
      <c r="K224">
        <f t="shared" ca="1" si="58"/>
        <v>0</v>
      </c>
      <c r="L224" t="e">
        <f t="shared" si="59"/>
        <v>#N/A</v>
      </c>
      <c r="M224">
        <v>168</v>
      </c>
      <c r="N224">
        <f>2*PI()*P224/$B$6</f>
        <v>2.9304791176510296E-2</v>
      </c>
      <c r="P224" s="8">
        <f>1000*10^((M224-272)/160)</f>
        <v>223.87211385683392</v>
      </c>
      <c r="Q224">
        <f t="shared" si="51"/>
        <v>-2.06431555701913E-9</v>
      </c>
      <c r="R224">
        <f t="shared" si="52"/>
        <v>-0.63630015192778566</v>
      </c>
      <c r="S224" t="str">
        <f t="shared" si="53"/>
        <v>0,999570645334807+0,0293005970068477i</v>
      </c>
      <c r="T224" t="str">
        <f t="shared" si="60"/>
        <v>0,999570645334807-0,0293005970068477i</v>
      </c>
      <c r="U224" t="str">
        <f t="shared" si="61"/>
        <v>0,998282950030085-0,0585760333176597i</v>
      </c>
      <c r="V224" t="str">
        <f t="shared" si="62"/>
        <v>2,75544918829537-0,0807709856385843i</v>
      </c>
      <c r="W224" t="str">
        <f t="shared" si="63"/>
        <v>2,7558552091603-0,0654694535542599i</v>
      </c>
      <c r="X224" t="str">
        <f t="shared" si="64"/>
        <v>0,999938333968064-0,0111053044013376i</v>
      </c>
      <c r="Y224">
        <f t="shared" si="54"/>
        <v>0.99999999976233689</v>
      </c>
      <c r="Z224">
        <f t="shared" si="65"/>
        <v>-1.1105532682080003E-2</v>
      </c>
      <c r="AC224">
        <f t="shared" ca="1" si="55"/>
        <v>-1.3209060226038121</v>
      </c>
      <c r="AD224">
        <f ca="1">$AB$3*AC224+$AB$2*AD223</f>
        <v>3.226034206870542E-3</v>
      </c>
      <c r="AE224">
        <f t="shared" ca="1" si="56"/>
        <v>0</v>
      </c>
    </row>
    <row r="225" spans="6:31" x14ac:dyDescent="0.2">
      <c r="F225">
        <v>-0.47916666666666696</v>
      </c>
      <c r="H225">
        <f t="shared" si="57"/>
        <v>0</v>
      </c>
      <c r="I225">
        <f t="shared" si="57"/>
        <v>0</v>
      </c>
      <c r="J225" t="e">
        <f t="shared" ca="1" si="50"/>
        <v>#N/A</v>
      </c>
      <c r="K225">
        <f t="shared" ca="1" si="58"/>
        <v>0</v>
      </c>
      <c r="L225" t="e">
        <f t="shared" si="59"/>
        <v>#N/A</v>
      </c>
      <c r="M225">
        <v>169</v>
      </c>
      <c r="N225">
        <f>2*PI()*P225/$B$6</f>
        <v>2.9729570222024677E-2</v>
      </c>
      <c r="P225" s="8">
        <f>1000*10^((M225-272)/160)</f>
        <v>227.1171867279765</v>
      </c>
      <c r="Q225">
        <f t="shared" si="51"/>
        <v>-2.1867369289280277E-9</v>
      </c>
      <c r="R225">
        <f t="shared" si="52"/>
        <v>-0.64552490099857429</v>
      </c>
      <c r="S225" t="str">
        <f t="shared" si="53"/>
        <v>0,99955810887567+0,029725191015269i</v>
      </c>
      <c r="T225" t="str">
        <f t="shared" si="60"/>
        <v>0,99955810887567-0,029725191015269i</v>
      </c>
      <c r="U225" t="str">
        <f t="shared" si="61"/>
        <v>0,998232826038212-0,0594241114343807i</v>
      </c>
      <c r="V225" t="str">
        <f t="shared" si="62"/>
        <v>2,75539735460133-0,08194092165449i</v>
      </c>
      <c r="W225" t="str">
        <f t="shared" si="63"/>
        <v>2,75581522827064-0,0664178133508977i</v>
      </c>
      <c r="X225" t="str">
        <f t="shared" si="64"/>
        <v>0,999936533014988-0,011266296572135i</v>
      </c>
      <c r="Y225">
        <f t="shared" si="54"/>
        <v>0.99999999974824261</v>
      </c>
      <c r="Z225">
        <f t="shared" si="65"/>
        <v>-1.1266534926035552E-2</v>
      </c>
      <c r="AC225">
        <f t="shared" ca="1" si="55"/>
        <v>0.84247293386682298</v>
      </c>
      <c r="AD225">
        <f ca="1">$AB$3*AC225+$AB$2*AD224</f>
        <v>3.4896499835119551E-3</v>
      </c>
      <c r="AE225">
        <f t="shared" ca="1" si="56"/>
        <v>0</v>
      </c>
    </row>
    <row r="226" spans="6:31" x14ac:dyDescent="0.2">
      <c r="F226">
        <v>-0.45833333333333304</v>
      </c>
      <c r="H226">
        <f t="shared" si="57"/>
        <v>0</v>
      </c>
      <c r="I226">
        <f t="shared" si="57"/>
        <v>0</v>
      </c>
      <c r="J226" t="e">
        <f t="shared" ca="1" si="50"/>
        <v>#N/A</v>
      </c>
      <c r="K226">
        <f t="shared" ca="1" si="58"/>
        <v>0</v>
      </c>
      <c r="L226" t="e">
        <f t="shared" si="59"/>
        <v>#N/A</v>
      </c>
      <c r="M226">
        <v>170</v>
      </c>
      <c r="N226">
        <f>2*PI()*P226/$B$6</f>
        <v>3.0160506528187029E-2</v>
      </c>
      <c r="P226" s="8">
        <f>1000*10^((M226-272)/160)</f>
        <v>230.40929760558453</v>
      </c>
      <c r="Q226">
        <f t="shared" si="51"/>
        <v>-2.3163001100578458E-9</v>
      </c>
      <c r="R226">
        <f t="shared" si="52"/>
        <v>-0.65488342852986292</v>
      </c>
      <c r="S226" t="str">
        <f t="shared" si="53"/>
        <v>0,999545206400033+0,0301559341210959i</v>
      </c>
      <c r="T226" t="str">
        <f t="shared" si="60"/>
        <v>0,999545206400033-0,0301559341210959i</v>
      </c>
      <c r="U226" t="str">
        <f t="shared" si="61"/>
        <v>0,998181239274568-0,0602844387905131i</v>
      </c>
      <c r="V226" t="str">
        <f t="shared" si="62"/>
        <v>2,75534400801483-0,0831277783682328i</v>
      </c>
      <c r="W226" t="str">
        <f t="shared" si="63"/>
        <v>2,75577408040593-0,0673798918737722i</v>
      </c>
      <c r="X226" t="str">
        <f t="shared" si="64"/>
        <v>0,999934679457001-0,0114296231729965i</v>
      </c>
      <c r="Y226">
        <f t="shared" si="54"/>
        <v>0.99999999973332609</v>
      </c>
      <c r="Z226">
        <f t="shared" si="65"/>
        <v>-1.1429872044595077E-2</v>
      </c>
      <c r="AC226">
        <f t="shared" ca="1" si="55"/>
        <v>-1.1096869774003326</v>
      </c>
      <c r="AD226">
        <f ca="1">$AB$3*AC226+$AB$2*AD225</f>
        <v>3.1399901619674703E-3</v>
      </c>
      <c r="AE226">
        <f t="shared" ca="1" si="56"/>
        <v>0</v>
      </c>
    </row>
    <row r="227" spans="6:31" x14ac:dyDescent="0.2">
      <c r="F227">
        <v>-0.4375</v>
      </c>
      <c r="H227">
        <f t="shared" si="57"/>
        <v>0</v>
      </c>
      <c r="I227">
        <f t="shared" si="57"/>
        <v>0</v>
      </c>
      <c r="J227" t="e">
        <f t="shared" ca="1" si="50"/>
        <v>#N/A</v>
      </c>
      <c r="K227">
        <f t="shared" ca="1" si="58"/>
        <v>0</v>
      </c>
      <c r="L227" t="e">
        <f t="shared" si="59"/>
        <v>#N/A</v>
      </c>
      <c r="M227">
        <v>171</v>
      </c>
      <c r="N227">
        <f>2*PI()*P227/$B$6</f>
        <v>3.0597689345771565E-2</v>
      </c>
      <c r="P227" s="8">
        <f>1000*10^((M227-272)/160)</f>
        <v>233.74912831534877</v>
      </c>
      <c r="Q227">
        <f t="shared" si="51"/>
        <v>-2.453559588702329E-9</v>
      </c>
      <c r="R227">
        <f t="shared" si="52"/>
        <v>-0.6643776764838577</v>
      </c>
      <c r="S227" t="str">
        <f t="shared" si="53"/>
        <v>0,999531927223262+0,030592915214979i</v>
      </c>
      <c r="T227" t="str">
        <f t="shared" si="60"/>
        <v>0,999531927223263-0,030592915214979i</v>
      </c>
      <c r="U227" t="str">
        <f t="shared" si="61"/>
        <v>0,998128147077299-0,0611571910084117i</v>
      </c>
      <c r="V227" t="str">
        <f t="shared" si="62"/>
        <v>2,75528910439881-0,0843317993831328i</v>
      </c>
      <c r="W227" t="str">
        <f t="shared" si="63"/>
        <v>2,7557317315188-0,068355886746118i</v>
      </c>
      <c r="X227" t="str">
        <f t="shared" si="64"/>
        <v>0,999932771757041-0,0115953180779346i</v>
      </c>
      <c r="Y227">
        <f t="shared" si="54"/>
        <v>0.99999999971752351</v>
      </c>
      <c r="Z227">
        <f t="shared" si="65"/>
        <v>-1.1595577931393019E-2</v>
      </c>
      <c r="AC227">
        <f t="shared" ca="1" si="55"/>
        <v>0.33278642203907166</v>
      </c>
      <c r="AD227">
        <f ca="1">$AB$3*AC227+$AB$2*AD226</f>
        <v>3.2435353763633338E-3</v>
      </c>
      <c r="AE227">
        <f t="shared" ca="1" si="56"/>
        <v>0</v>
      </c>
    </row>
    <row r="228" spans="6:31" x14ac:dyDescent="0.2">
      <c r="F228">
        <v>-0.41666666666666696</v>
      </c>
      <c r="H228">
        <f t="shared" si="57"/>
        <v>0</v>
      </c>
      <c r="I228">
        <f t="shared" si="57"/>
        <v>0</v>
      </c>
      <c r="J228" t="e">
        <f t="shared" ca="1" si="50"/>
        <v>#N/A</v>
      </c>
      <c r="K228">
        <f t="shared" ca="1" si="58"/>
        <v>0</v>
      </c>
      <c r="L228" t="e">
        <f t="shared" si="59"/>
        <v>#N/A</v>
      </c>
      <c r="M228">
        <v>172</v>
      </c>
      <c r="N228">
        <f>2*PI()*P228/$B$6</f>
        <v>3.1041209219261082E-2</v>
      </c>
      <c r="P228" s="8">
        <f>1000*10^((M228-272)/160)</f>
        <v>237.13737056616549</v>
      </c>
      <c r="Q228">
        <f t="shared" si="51"/>
        <v>-2.5989174894155152E-9</v>
      </c>
      <c r="R228">
        <f t="shared" si="52"/>
        <v>-0.674009615096132</v>
      </c>
      <c r="S228" t="str">
        <f t="shared" si="53"/>
        <v>0,999518260348921+0,0310362244653915i</v>
      </c>
      <c r="T228" t="str">
        <f t="shared" si="60"/>
        <v>0,999518260348921-0,0310362244653915i</v>
      </c>
      <c r="U228" t="str">
        <f t="shared" si="61"/>
        <v>0,998073505541868-0,0620425461708935i</v>
      </c>
      <c r="V228" t="str">
        <f t="shared" si="62"/>
        <v>2,75523259832979-0,0855532317601438i</v>
      </c>
      <c r="W228" t="str">
        <f t="shared" si="63"/>
        <v>2,75568814656939-0,0693459984014104i</v>
      </c>
      <c r="X228" t="str">
        <f t="shared" si="64"/>
        <v>0,999930808333126-0,011763415653559i</v>
      </c>
      <c r="Y228">
        <f t="shared" si="54"/>
        <v>0.99999999970078857</v>
      </c>
      <c r="Z228">
        <f t="shared" si="65"/>
        <v>-1.176368697352718E-2</v>
      </c>
      <c r="AC228">
        <f t="shared" ca="1" si="55"/>
        <v>0.97194333115953202</v>
      </c>
      <c r="AD228">
        <f ca="1">$AB$3*AC228+$AB$2*AD227</f>
        <v>3.5478135918696734E-3</v>
      </c>
      <c r="AE228">
        <f t="shared" ca="1" si="56"/>
        <v>0</v>
      </c>
    </row>
    <row r="229" spans="6:31" x14ac:dyDescent="0.2">
      <c r="F229">
        <v>-0.39583333333333304</v>
      </c>
      <c r="H229">
        <f t="shared" si="57"/>
        <v>0</v>
      </c>
      <c r="I229">
        <f t="shared" si="57"/>
        <v>0</v>
      </c>
      <c r="J229" t="e">
        <f t="shared" ca="1" si="50"/>
        <v>#N/A</v>
      </c>
      <c r="K229">
        <f t="shared" ca="1" si="58"/>
        <v>0</v>
      </c>
      <c r="L229" t="e">
        <f t="shared" si="59"/>
        <v>#N/A</v>
      </c>
      <c r="M229">
        <v>173</v>
      </c>
      <c r="N229">
        <f>2*PI()*P229/$B$6</f>
        <v>3.149115800559945E-2</v>
      </c>
      <c r="P229" s="8">
        <f>1000*10^((M229-272)/160)</f>
        <v>240.5747260933951</v>
      </c>
      <c r="Q229">
        <f t="shared" si="51"/>
        <v>-2.7529659092624622E-9</v>
      </c>
      <c r="R229">
        <f t="shared" si="52"/>
        <v>-0.68378124329106205</v>
      </c>
      <c r="S229" t="str">
        <f t="shared" si="53"/>
        <v>0,999504194459673+0,0314859533366811i</v>
      </c>
      <c r="T229" t="str">
        <f t="shared" si="60"/>
        <v>0,999504194459674-0,0314859533366811i</v>
      </c>
      <c r="U229" t="str">
        <f t="shared" si="61"/>
        <v>0,998017269484961-0,0629406848531486i</v>
      </c>
      <c r="V229" t="str">
        <f t="shared" si="62"/>
        <v>2,75517444306039-0,0867923260647366i</v>
      </c>
      <c r="W229" t="str">
        <f t="shared" si="63"/>
        <v>2,75564328949646-0,0703504301217055i</v>
      </c>
      <c r="X229" t="str">
        <f t="shared" si="64"/>
        <v>0,999928787557001-0,0119339507662886i</v>
      </c>
      <c r="Y229">
        <f t="shared" si="54"/>
        <v>0.99999999968305309</v>
      </c>
      <c r="Z229">
        <f t="shared" si="65"/>
        <v>-1.1934234058809419E-2</v>
      </c>
      <c r="AC229">
        <f t="shared" ca="1" si="55"/>
        <v>-0.30638988281855112</v>
      </c>
      <c r="AD229">
        <f ca="1">$AB$3*AC229+$AB$2*AD228</f>
        <v>3.4504590867975799E-3</v>
      </c>
      <c r="AE229">
        <f t="shared" ca="1" si="56"/>
        <v>0</v>
      </c>
    </row>
    <row r="230" spans="6:31" x14ac:dyDescent="0.2">
      <c r="F230">
        <v>-0.375</v>
      </c>
      <c r="H230">
        <f t="shared" si="57"/>
        <v>0</v>
      </c>
      <c r="I230">
        <f t="shared" si="57"/>
        <v>0</v>
      </c>
      <c r="J230" t="e">
        <f t="shared" ca="1" si="50"/>
        <v>#N/A</v>
      </c>
      <c r="K230">
        <f t="shared" ca="1" si="58"/>
        <v>0</v>
      </c>
      <c r="L230" t="e">
        <f t="shared" si="59"/>
        <v>#N/A</v>
      </c>
      <c r="M230">
        <v>174</v>
      </c>
      <c r="N230">
        <f>2*PI()*P230/$B$6</f>
        <v>3.1947628893216048E-2</v>
      </c>
      <c r="P230" s="8">
        <f>1000*10^((M230-272)/160)</f>
        <v>244.061906804198</v>
      </c>
      <c r="Q230">
        <f t="shared" si="51"/>
        <v>-2.9161465102234625E-9</v>
      </c>
      <c r="R230">
        <f t="shared" si="52"/>
        <v>-0.69369458910324344</v>
      </c>
      <c r="S230" t="str">
        <f t="shared" si="53"/>
        <v>0,999489717907926+0,0319421946073625i</v>
      </c>
      <c r="T230" t="str">
        <f t="shared" si="60"/>
        <v>0,999489717907926-0,0319421946073625i</v>
      </c>
      <c r="U230" t="str">
        <f t="shared" si="61"/>
        <v>0,997959392407331-0,0638517901549456i</v>
      </c>
      <c r="V230" t="str">
        <f t="shared" si="62"/>
        <v>2,75511459048091-0,0880493364143162i</v>
      </c>
      <c r="W230" t="str">
        <f t="shared" si="63"/>
        <v>2,75559712318772-0,0713693880764299i</v>
      </c>
      <c r="X230" t="str">
        <f t="shared" si="64"/>
        <v>0,999926707752822-0,0121069587896671i</v>
      </c>
      <c r="Y230">
        <f t="shared" si="54"/>
        <v>0.99999999966426623</v>
      </c>
      <c r="Z230">
        <f t="shared" si="65"/>
        <v>-1.2107254583120777E-2</v>
      </c>
      <c r="AC230">
        <f t="shared" ca="1" si="55"/>
        <v>0.43214564375153625</v>
      </c>
      <c r="AD230">
        <f ca="1">$AB$3*AC230+$AB$2*AD229</f>
        <v>3.5851164970228887E-3</v>
      </c>
      <c r="AE230">
        <f t="shared" ca="1" si="56"/>
        <v>0</v>
      </c>
    </row>
    <row r="231" spans="6:31" x14ac:dyDescent="0.2">
      <c r="F231">
        <v>-0.35416666666666696</v>
      </c>
      <c r="H231">
        <f t="shared" si="57"/>
        <v>0</v>
      </c>
      <c r="I231">
        <f t="shared" si="57"/>
        <v>0</v>
      </c>
      <c r="J231" t="e">
        <f t="shared" ca="1" si="50"/>
        <v>#N/A</v>
      </c>
      <c r="K231">
        <f t="shared" ca="1" si="58"/>
        <v>0</v>
      </c>
      <c r="L231" t="e">
        <f t="shared" si="59"/>
        <v>#N/A</v>
      </c>
      <c r="M231">
        <v>175</v>
      </c>
      <c r="N231">
        <f>2*PI()*P231/$B$6</f>
        <v>3.241071642132598E-2</v>
      </c>
      <c r="P231" s="8">
        <f>1000*10^((M231-272)/160)</f>
        <v>247.59963492497735</v>
      </c>
      <c r="Q231">
        <f t="shared" si="51"/>
        <v>-3.0889192765007396E-9</v>
      </c>
      <c r="R231">
        <f t="shared" si="52"/>
        <v>-0.70375171010555126</v>
      </c>
      <c r="S231" t="str">
        <f t="shared" si="53"/>
        <v>0,999474818706199+0,032405042388654i</v>
      </c>
      <c r="T231" t="str">
        <f t="shared" si="60"/>
        <v>0,999474818706199-0,032405042388654i</v>
      </c>
      <c r="U231" t="str">
        <f t="shared" si="61"/>
        <v>0,997899826455579-0,0647760477331333i</v>
      </c>
      <c r="V231" t="str">
        <f t="shared" si="62"/>
        <v>2,7550529910796-0,0893245205261804i</v>
      </c>
      <c r="W231" t="str">
        <f t="shared" si="63"/>
        <v>2,75554960944915-0,072403081361622i</v>
      </c>
      <c r="X231" t="str">
        <f t="shared" si="64"/>
        <v>0,999924567195744-0,0122824756117921i</v>
      </c>
      <c r="Y231">
        <f t="shared" si="54"/>
        <v>0.99999999964437503</v>
      </c>
      <c r="Z231">
        <f t="shared" si="65"/>
        <v>-1.228278445788252E-2</v>
      </c>
      <c r="AC231">
        <f t="shared" ca="1" si="55"/>
        <v>0.16774212785337669</v>
      </c>
      <c r="AD231">
        <f ca="1">$AB$3*AC231+$AB$2*AD230</f>
        <v>3.6366798427527E-3</v>
      </c>
      <c r="AE231">
        <f t="shared" ca="1" si="56"/>
        <v>0</v>
      </c>
    </row>
    <row r="232" spans="6:31" x14ac:dyDescent="0.2">
      <c r="F232">
        <v>-0.33333333333333304</v>
      </c>
      <c r="H232">
        <f t="shared" si="57"/>
        <v>0</v>
      </c>
      <c r="I232">
        <f t="shared" si="57"/>
        <v>0</v>
      </c>
      <c r="J232" t="e">
        <f t="shared" ca="1" si="50"/>
        <v>#N/A</v>
      </c>
      <c r="K232">
        <f t="shared" ca="1" si="58"/>
        <v>0</v>
      </c>
      <c r="L232" t="e">
        <f t="shared" si="59"/>
        <v>#N/A</v>
      </c>
      <c r="M232">
        <v>176</v>
      </c>
      <c r="N232">
        <f>2*PI()*P232/$B$6</f>
        <v>3.2880516499509904E-2</v>
      </c>
      <c r="P232" s="8">
        <f>1000*10^((M232-272)/160)</f>
        <v>251.188643150958</v>
      </c>
      <c r="Q232">
        <f t="shared" si="51"/>
        <v>-3.2720527770859987E-9</v>
      </c>
      <c r="R232">
        <f t="shared" si="52"/>
        <v>-0.71395469384356136</v>
      </c>
      <c r="S232" t="str">
        <f t="shared" si="53"/>
        <v>0,999459484517214+0,0328745921432597i</v>
      </c>
      <c r="T232" t="str">
        <f t="shared" si="60"/>
        <v>0,999459484517213-0,0328745921432597i</v>
      </c>
      <c r="U232" t="str">
        <f t="shared" si="61"/>
        <v>0,997838522382828-0,0657136458344319i</v>
      </c>
      <c r="V232" t="str">
        <f t="shared" si="62"/>
        <v>2,75498959390195-0,0906181397660164i</v>
      </c>
      <c r="W232" t="str">
        <f t="shared" si="63"/>
        <v>2,75550070897367-0,0734517220396281i</v>
      </c>
      <c r="X232" t="str">
        <f t="shared" si="64"/>
        <v>0,999922364110451-0,0124605376428532i</v>
      </c>
      <c r="Y232">
        <f t="shared" si="54"/>
        <v>0.999999999623291</v>
      </c>
      <c r="Z232">
        <f t="shared" si="65"/>
        <v>-1.2460860117638235E-2</v>
      </c>
      <c r="AC232">
        <f t="shared" ca="1" si="55"/>
        <v>1.0678780488900335</v>
      </c>
      <c r="AD232">
        <f ca="1">$AB$3*AC232+$AB$2*AD231</f>
        <v>3.9709686142083865E-3</v>
      </c>
      <c r="AE232">
        <f t="shared" ca="1" si="56"/>
        <v>0</v>
      </c>
    </row>
    <row r="233" spans="6:31" x14ac:dyDescent="0.2">
      <c r="F233">
        <v>-0.3125</v>
      </c>
      <c r="H233">
        <f t="shared" si="57"/>
        <v>0</v>
      </c>
      <c r="I233">
        <f t="shared" si="57"/>
        <v>0</v>
      </c>
      <c r="J233" t="e">
        <f t="shared" ca="1" si="50"/>
        <v>#N/A</v>
      </c>
      <c r="K233">
        <f t="shared" ca="1" si="58"/>
        <v>0</v>
      </c>
      <c r="L233" t="e">
        <f t="shared" si="59"/>
        <v>#N/A</v>
      </c>
      <c r="M233">
        <v>177</v>
      </c>
      <c r="N233">
        <f>2*PI()*P233/$B$6</f>
        <v>3.3357126427577807E-2</v>
      </c>
      <c r="P233" s="8">
        <f>1000*10^((M233-272)/160)</f>
        <v>254.82967479793462</v>
      </c>
      <c r="Q233">
        <f t="shared" si="51"/>
        <v>-3.4659279213293356E-9</v>
      </c>
      <c r="R233">
        <f t="shared" si="52"/>
        <v>-0.72430565827637461</v>
      </c>
      <c r="S233" t="str">
        <f t="shared" si="53"/>
        <v>0,999443702643691+0,0333509407044006i</v>
      </c>
      <c r="T233" t="str">
        <f t="shared" si="60"/>
        <v>0,999443702643692-0,0333509407044006i</v>
      </c>
      <c r="U233" t="str">
        <f t="shared" si="61"/>
        <v>0,997775429508264-0,0666647753285128i</v>
      </c>
      <c r="V233" t="str">
        <f t="shared" si="62"/>
        <v>2,75492434650877-0,091930459196939i</v>
      </c>
      <c r="W233" t="str">
        <f t="shared" si="63"/>
        <v>2,75545038130866-0,0745155251792536i</v>
      </c>
      <c r="X233" t="str">
        <f t="shared" si="64"/>
        <v>0,999920096669761-0,0126411818227813i</v>
      </c>
      <c r="Y233">
        <f t="shared" si="54"/>
        <v>0.9999999996009703</v>
      </c>
      <c r="Z233">
        <f t="shared" si="65"/>
        <v>-1.2641518527747654E-2</v>
      </c>
      <c r="AC233">
        <f t="shared" ca="1" si="55"/>
        <v>1.6960479159761765</v>
      </c>
      <c r="AD233">
        <f ca="1">$AB$3*AC233+$AB$2*AD232</f>
        <v>4.5024667690381414E-3</v>
      </c>
      <c r="AE233">
        <f t="shared" ca="1" si="56"/>
        <v>0</v>
      </c>
    </row>
    <row r="234" spans="6:31" x14ac:dyDescent="0.2">
      <c r="F234">
        <v>-0.29166666666666696</v>
      </c>
      <c r="H234">
        <f t="shared" si="57"/>
        <v>0</v>
      </c>
      <c r="I234">
        <f t="shared" si="57"/>
        <v>0</v>
      </c>
      <c r="J234" t="e">
        <f t="shared" ca="1" si="50"/>
        <v>#N/A</v>
      </c>
      <c r="K234">
        <f t="shared" ca="1" si="58"/>
        <v>0</v>
      </c>
      <c r="L234" t="e">
        <f t="shared" si="59"/>
        <v>#N/A</v>
      </c>
      <c r="M234">
        <v>178</v>
      </c>
      <c r="N234">
        <f>2*PI()*P234/$B$6</f>
        <v>3.3840644915720683E-2</v>
      </c>
      <c r="P234" s="8">
        <f>1000*10^((M234-272)/160)</f>
        <v>258.52348395621902</v>
      </c>
      <c r="Q234">
        <f t="shared" si="51"/>
        <v>-3.6713653519058532E-9</v>
      </c>
      <c r="R234">
        <f t="shared" si="52"/>
        <v>-0.73480675222453706</v>
      </c>
      <c r="S234" t="str">
        <f t="shared" si="53"/>
        <v>0,999427460017859+0,0338341862950967i</v>
      </c>
      <c r="T234" t="str">
        <f t="shared" si="60"/>
        <v>0,999427460017859-0,0338341862950967i</v>
      </c>
      <c r="U234" t="str">
        <f t="shared" si="61"/>
        <v>0,997710495675497-0,067629629741359i</v>
      </c>
      <c r="V234" t="str">
        <f t="shared" si="62"/>
        <v>2,75485719493291-0,0932617476290697i</v>
      </c>
      <c r="W234" t="str">
        <f t="shared" si="63"/>
        <v>2,75539858482268-0,0755947088963691i</v>
      </c>
      <c r="X234" t="str">
        <f t="shared" si="64"/>
        <v>0,99991776299301-0,0128244456290176i</v>
      </c>
      <c r="Y234">
        <f t="shared" si="54"/>
        <v>0.99999999957731844</v>
      </c>
      <c r="Z234">
        <f t="shared" si="65"/>
        <v>-1.2824797192204338E-2</v>
      </c>
      <c r="AC234">
        <f t="shared" ca="1" si="55"/>
        <v>1.1533274070724644</v>
      </c>
      <c r="AD234">
        <f ca="1">$AB$3*AC234+$AB$2*AD233</f>
        <v>4.8633240793074092E-3</v>
      </c>
      <c r="AE234">
        <f t="shared" ca="1" si="56"/>
        <v>0</v>
      </c>
    </row>
    <row r="235" spans="6:31" x14ac:dyDescent="0.2">
      <c r="F235">
        <v>-0.27083333333333304</v>
      </c>
      <c r="H235">
        <f t="shared" si="57"/>
        <v>0</v>
      </c>
      <c r="I235">
        <f t="shared" si="57"/>
        <v>0</v>
      </c>
      <c r="J235" t="e">
        <f t="shared" ca="1" si="50"/>
        <v>#N/A</v>
      </c>
      <c r="K235">
        <f t="shared" ca="1" si="58"/>
        <v>0</v>
      </c>
      <c r="L235" t="e">
        <f t="shared" si="59"/>
        <v>#N/A</v>
      </c>
      <c r="M235">
        <v>179</v>
      </c>
      <c r="N235">
        <f>2*PI()*P235/$B$6</f>
        <v>3.4331172104954275E-2</v>
      </c>
      <c r="P235" s="8">
        <f>1000*10^((M235-272)/160)</f>
        <v>262.27083564681897</v>
      </c>
      <c r="Q235">
        <f t="shared" si="51"/>
        <v>-3.8889398079866951E-9</v>
      </c>
      <c r="R235">
        <f t="shared" si="52"/>
        <v>-0.74546015582420844</v>
      </c>
      <c r="S235" t="str">
        <f t="shared" si="53"/>
        <v>0,999410743190643+0,034324428547703i</v>
      </c>
      <c r="T235" t="str">
        <f t="shared" si="60"/>
        <v>0,999410743190643-0,034324428547703i</v>
      </c>
      <c r="U235" t="str">
        <f t="shared" si="61"/>
        <v>0,997643667209748-0,068608405288908i</v>
      </c>
      <c r="V235" t="str">
        <f t="shared" si="62"/>
        <v>2,75478808363498-0,0946122776696582i</v>
      </c>
      <c r="W235" t="str">
        <f t="shared" si="63"/>
        <v>2,75534527667121-0,076689494394978i</v>
      </c>
      <c r="X235" t="str">
        <f t="shared" si="64"/>
        <v>0,999915361144566-0,0130103670843917i</v>
      </c>
      <c r="Y235">
        <f t="shared" si="54"/>
        <v>0.99999999955226926</v>
      </c>
      <c r="Z235">
        <f t="shared" si="65"/>
        <v>-1.3010734161562421E-2</v>
      </c>
      <c r="AC235">
        <f t="shared" ca="1" si="55"/>
        <v>-0.76478980633794658</v>
      </c>
      <c r="AD235">
        <f ca="1">$AB$3*AC235+$AB$2*AD234</f>
        <v>4.6215683959660138E-3</v>
      </c>
      <c r="AE235">
        <f t="shared" ca="1" si="56"/>
        <v>0</v>
      </c>
    </row>
    <row r="236" spans="6:31" x14ac:dyDescent="0.2">
      <c r="F236">
        <v>-0.25</v>
      </c>
      <c r="H236">
        <f t="shared" si="57"/>
        <v>0</v>
      </c>
      <c r="I236">
        <f t="shared" si="57"/>
        <v>0</v>
      </c>
      <c r="J236" t="e">
        <f t="shared" ca="1" si="50"/>
        <v>#N/A</v>
      </c>
      <c r="K236">
        <f t="shared" ca="1" si="58"/>
        <v>0</v>
      </c>
      <c r="L236" t="e">
        <f t="shared" si="59"/>
        <v>#N/A</v>
      </c>
      <c r="M236">
        <v>180</v>
      </c>
      <c r="N236">
        <f>2*PI()*P236/$B$6</f>
        <v>3.4828809587859173E-2</v>
      </c>
      <c r="P236" s="8">
        <f>1000*10^((M236-272)/160)</f>
        <v>266.07250597988093</v>
      </c>
      <c r="Q236">
        <f t="shared" si="51"/>
        <v>-4.1193726065180972E-9</v>
      </c>
      <c r="R236">
        <f t="shared" si="52"/>
        <v>-0.75626808098871912</v>
      </c>
      <c r="S236" t="str">
        <f t="shared" si="53"/>
        <v>0,999393538320557+0,034821768523702i</v>
      </c>
      <c r="T236" t="str">
        <f t="shared" si="60"/>
        <v>0,999393538320556-0,034821768523702i</v>
      </c>
      <c r="U236" t="str">
        <f t="shared" si="61"/>
        <v>0,997574888873763-0,0696013009109638i</v>
      </c>
      <c r="V236" t="str">
        <f t="shared" si="62"/>
        <v>2,75471695545754-0,0959823257737452i</v>
      </c>
      <c r="W236" t="str">
        <f t="shared" si="63"/>
        <v>2,75529041276133-0,0778001060087387i</v>
      </c>
      <c r="X236" t="str">
        <f t="shared" si="64"/>
        <v>0,999912889132173-0,0131989847651249i</v>
      </c>
      <c r="Y236">
        <f t="shared" si="54"/>
        <v>0.9999999995257397</v>
      </c>
      <c r="Z236">
        <f t="shared" si="65"/>
        <v>-1.3199368040992282E-2</v>
      </c>
      <c r="AC236">
        <f t="shared" ca="1" si="55"/>
        <v>-1.5062873135316368</v>
      </c>
      <c r="AD236">
        <f ca="1">$AB$3*AC236+$AB$2*AD235</f>
        <v>4.1469769277042452E-3</v>
      </c>
      <c r="AE236">
        <f t="shared" ca="1" si="56"/>
        <v>0</v>
      </c>
    </row>
    <row r="237" spans="6:31" x14ac:dyDescent="0.2">
      <c r="F237">
        <v>-0.22916666666666696</v>
      </c>
      <c r="H237">
        <f t="shared" si="57"/>
        <v>0</v>
      </c>
      <c r="I237">
        <f t="shared" si="57"/>
        <v>0</v>
      </c>
      <c r="J237" t="e">
        <f t="shared" ca="1" si="50"/>
        <v>#N/A</v>
      </c>
      <c r="K237">
        <f t="shared" ca="1" si="58"/>
        <v>0</v>
      </c>
      <c r="L237" t="e">
        <f t="shared" si="59"/>
        <v>#N/A</v>
      </c>
      <c r="M237">
        <v>181</v>
      </c>
      <c r="N237">
        <f>2*PI()*P237/$B$6</f>
        <v>3.5333660429621591E-2</v>
      </c>
      <c r="P237" s="8">
        <f>1000*10^((M237-272)/160)</f>
        <v>269.92928231542936</v>
      </c>
      <c r="Q237">
        <f t="shared" si="51"/>
        <v>-4.3635760012849009E-9</v>
      </c>
      <c r="R237">
        <f t="shared" si="52"/>
        <v>-0.7672327718768932</v>
      </c>
      <c r="S237" t="str">
        <f t="shared" si="53"/>
        <v>0,999375831162255+0,0353263087337543i</v>
      </c>
      <c r="T237" t="str">
        <f t="shared" si="60"/>
        <v>0,999375831162254-0,0353263087337543i</v>
      </c>
      <c r="U237" t="str">
        <f t="shared" si="61"/>
        <v>0,997504103822494-0,0706085183053801i</v>
      </c>
      <c r="V237" t="str">
        <f t="shared" si="62"/>
        <v>2,75464375157814-0,0973721722953671i</v>
      </c>
      <c r="W237" t="str">
        <f t="shared" si="63"/>
        <v>2,75523394771551-0,0789267712429483i</v>
      </c>
      <c r="X237" t="str">
        <f t="shared" si="64"/>
        <v>0,999910344905288-0,0133903378089498i</v>
      </c>
      <c r="Y237">
        <f t="shared" si="54"/>
        <v>0.99999999949762475</v>
      </c>
      <c r="Z237">
        <f t="shared" si="65"/>
        <v>-1.339073799845434E-2</v>
      </c>
      <c r="AC237">
        <f t="shared" ca="1" si="55"/>
        <v>-6.8138505731392698E-2</v>
      </c>
      <c r="AD237">
        <f ca="1">$AB$3*AC237+$AB$2*AD236</f>
        <v>4.124271340517926E-3</v>
      </c>
      <c r="AE237">
        <f t="shared" ca="1" si="56"/>
        <v>0</v>
      </c>
    </row>
    <row r="238" spans="6:31" x14ac:dyDescent="0.2">
      <c r="F238">
        <v>-0.20833333333333304</v>
      </c>
      <c r="H238">
        <f t="shared" si="57"/>
        <v>0</v>
      </c>
      <c r="I238">
        <f t="shared" si="57"/>
        <v>0</v>
      </c>
      <c r="J238" t="e">
        <f t="shared" ca="1" si="50"/>
        <v>#N/A</v>
      </c>
      <c r="K238">
        <f t="shared" ca="1" si="58"/>
        <v>0</v>
      </c>
      <c r="L238" t="e">
        <f t="shared" si="59"/>
        <v>#N/A</v>
      </c>
      <c r="M238">
        <v>182</v>
      </c>
      <c r="N238">
        <f>2*PI()*P238/$B$6</f>
        <v>3.5845829189379015E-2</v>
      </c>
      <c r="P238" s="8">
        <f>1000*10^((M238-272)/160)</f>
        <v>273.84196342643605</v>
      </c>
      <c r="Q238">
        <f t="shared" si="51"/>
        <v>-4.6221420893530463E-9</v>
      </c>
      <c r="R238">
        <f t="shared" si="52"/>
        <v>-0.77835650536843271</v>
      </c>
      <c r="S238" t="str">
        <f t="shared" si="53"/>
        <v>0,999357607054763+0,0358381531580118i</v>
      </c>
      <c r="T238" t="str">
        <f t="shared" si="60"/>
        <v>0,999357607054764-0,0358381531580118i</v>
      </c>
      <c r="U238" t="str">
        <f t="shared" si="61"/>
        <v>0,997431253556447-0,0716302619625057i</v>
      </c>
      <c r="V238" t="str">
        <f t="shared" si="62"/>
        <v>2,75456841146094-0,0987821015393028i</v>
      </c>
      <c r="W238" t="str">
        <f t="shared" si="63"/>
        <v>2,75517583483417-0,0800697208169864i</v>
      </c>
      <c r="X238" t="str">
        <f t="shared" si="64"/>
        <v>0,999907726353432-0,0135844659233516i</v>
      </c>
      <c r="Y238">
        <f t="shared" si="54"/>
        <v>0.99999999946785623</v>
      </c>
      <c r="Z238">
        <f t="shared" si="65"/>
        <v>-1.3584883772996069E-2</v>
      </c>
      <c r="AC238">
        <f t="shared" ca="1" si="55"/>
        <v>1.3314896020838385</v>
      </c>
      <c r="AD238">
        <f ca="1">$AB$3*AC238+$AB$2*AD237</f>
        <v>4.5412099585724766E-3</v>
      </c>
      <c r="AE238">
        <f t="shared" ca="1" si="56"/>
        <v>0</v>
      </c>
    </row>
    <row r="239" spans="6:31" x14ac:dyDescent="0.2">
      <c r="F239">
        <v>-0.1875</v>
      </c>
      <c r="H239">
        <f t="shared" si="57"/>
        <v>0</v>
      </c>
      <c r="I239">
        <f t="shared" si="57"/>
        <v>0</v>
      </c>
      <c r="J239" t="e">
        <f t="shared" ca="1" si="50"/>
        <v>#N/A</v>
      </c>
      <c r="K239">
        <f t="shared" ca="1" si="58"/>
        <v>0</v>
      </c>
      <c r="L239" t="e">
        <f t="shared" si="59"/>
        <v>#N/A</v>
      </c>
      <c r="M239">
        <v>183</v>
      </c>
      <c r="N239">
        <f>2*PI()*P239/$B$6</f>
        <v>3.6365421941875434E-2</v>
      </c>
      <c r="P239" s="8">
        <f>1000*10^((M239-272)/160)</f>
        <v>277.81135966425347</v>
      </c>
      <c r="Q239">
        <f t="shared" si="51"/>
        <v>-4.8961036654410769E-9</v>
      </c>
      <c r="R239">
        <f t="shared" si="52"/>
        <v>-0.78964159154683267</v>
      </c>
      <c r="S239" t="str">
        <f t="shared" si="53"/>
        <v>0,999338850909362+0,0363574072666932i</v>
      </c>
      <c r="T239" t="str">
        <f t="shared" si="60"/>
        <v>0,999338850909362-0,0363574072666932i</v>
      </c>
      <c r="U239" t="str">
        <f t="shared" si="61"/>
        <v>0,997356277873688-0,0726667391998817i</v>
      </c>
      <c r="V239" t="str">
        <f t="shared" si="62"/>
        <v>2,75449087280685-0,100212401813357i</v>
      </c>
      <c r="W239" t="str">
        <f t="shared" si="63"/>
        <v>2,75511602605732-0,0812291887072159i</v>
      </c>
      <c r="X239" t="str">
        <f t="shared" si="64"/>
        <v>0,999905031304347-0,0137814093939364i</v>
      </c>
      <c r="Y239">
        <f t="shared" si="54"/>
        <v>0.99999999943631523</v>
      </c>
      <c r="Z239">
        <f t="shared" si="65"/>
        <v>-1.3781845683180454E-2</v>
      </c>
      <c r="AC239">
        <f t="shared" ca="1" si="55"/>
        <v>-1.1754906039775217</v>
      </c>
      <c r="AD239">
        <f ca="1">$AB$3*AC239+$AB$2*AD238</f>
        <v>4.1705502597182056E-3</v>
      </c>
      <c r="AE239">
        <f t="shared" ca="1" si="56"/>
        <v>0</v>
      </c>
    </row>
    <row r="240" spans="6:31" x14ac:dyDescent="0.2">
      <c r="F240">
        <v>-0.16666666666666696</v>
      </c>
      <c r="H240">
        <f t="shared" si="57"/>
        <v>0</v>
      </c>
      <c r="I240">
        <f t="shared" si="57"/>
        <v>0</v>
      </c>
      <c r="J240" t="e">
        <f t="shared" ca="1" si="50"/>
        <v>#N/A</v>
      </c>
      <c r="K240">
        <f t="shared" ca="1" si="58"/>
        <v>0</v>
      </c>
      <c r="L240" t="e">
        <f t="shared" si="59"/>
        <v>#N/A</v>
      </c>
      <c r="M240">
        <v>184</v>
      </c>
      <c r="N240">
        <f>2*PI()*P240/$B$6</f>
        <v>3.6892546299430305E-2</v>
      </c>
      <c r="P240" s="8">
        <f>1000*10^((M240-272)/160)</f>
        <v>281.83829312644531</v>
      </c>
      <c r="Q240">
        <f t="shared" si="51"/>
        <v>-5.1863440535103384E-9</v>
      </c>
      <c r="R240">
        <f t="shared" si="52"/>
        <v>-0.80109037418947282</v>
      </c>
      <c r="S240" t="str">
        <f t="shared" si="53"/>
        <v>0,999319547197114+0,0368841780409273i</v>
      </c>
      <c r="T240" t="str">
        <f t="shared" si="60"/>
        <v>0,999319547197114-0,0368841780409273i</v>
      </c>
      <c r="U240" t="str">
        <f t="shared" si="61"/>
        <v>0,99727911482049-0,0737181601971944i</v>
      </c>
      <c r="V240" t="str">
        <f t="shared" si="62"/>
        <v>2,75441107150241-0,101663365481189i</v>
      </c>
      <c r="W240" t="str">
        <f t="shared" si="63"/>
        <v>2,75505447192501-0,082405412190347i</v>
      </c>
      <c r="X240" t="str">
        <f t="shared" si="64"/>
        <v>0,999902257522254-0,0139812090929242i</v>
      </c>
      <c r="Y240">
        <f t="shared" si="54"/>
        <v>0.99999999940290007</v>
      </c>
      <c r="Z240">
        <f t="shared" si="65"/>
        <v>-1.3981664635639702E-2</v>
      </c>
      <c r="AC240">
        <f t="shared" ca="1" si="55"/>
        <v>-1.2205383065293836</v>
      </c>
      <c r="AD240">
        <f ca="1">$AB$3*AC240+$AB$2*AD239</f>
        <v>3.7858570585006732E-3</v>
      </c>
      <c r="AE240">
        <f t="shared" ca="1" si="56"/>
        <v>0</v>
      </c>
    </row>
    <row r="241" spans="6:31" x14ac:dyDescent="0.2">
      <c r="F241">
        <v>-0.14583333333333304</v>
      </c>
      <c r="H241">
        <f t="shared" si="57"/>
        <v>0</v>
      </c>
      <c r="I241">
        <f t="shared" si="57"/>
        <v>0</v>
      </c>
      <c r="J241" t="e">
        <f t="shared" ca="1" si="50"/>
        <v>#N/A</v>
      </c>
      <c r="K241">
        <f t="shared" ca="1" si="58"/>
        <v>0</v>
      </c>
      <c r="L241" t="e">
        <f t="shared" si="59"/>
        <v>#N/A</v>
      </c>
      <c r="M241">
        <v>185</v>
      </c>
      <c r="N241">
        <f>2*PI()*P241/$B$6</f>
        <v>3.7427311434226042E-2</v>
      </c>
      <c r="P241" s="8">
        <f>1000*10^((M241-272)/160)</f>
        <v>285.92359782705068</v>
      </c>
      <c r="Q241">
        <f t="shared" si="51"/>
        <v>-5.4936385728460635E-9</v>
      </c>
      <c r="R241">
        <f t="shared" si="52"/>
        <v>-0.81270523126497263</v>
      </c>
      <c r="S241" t="str">
        <f t="shared" si="53"/>
        <v>0,999299679936037+0,0374185739938642i</v>
      </c>
      <c r="T241" t="str">
        <f t="shared" si="60"/>
        <v>0,999299679936037-0,0374185739938642i</v>
      </c>
      <c r="U241" t="str">
        <f t="shared" si="61"/>
        <v>0,997199700640531-0,0747847380314628i</v>
      </c>
      <c r="V241" t="str">
        <f t="shared" si="62"/>
        <v>2,75432894156705-0,103135289015668i</v>
      </c>
      <c r="W241" t="str">
        <f t="shared" si="63"/>
        <v>2,75499112153664-0,0835986318872585i</v>
      </c>
      <c r="X241" t="str">
        <f t="shared" si="64"/>
        <v>0,999899402705987-0,014183906487765i</v>
      </c>
      <c r="Y241">
        <f t="shared" si="54"/>
        <v>0.99999999936752149</v>
      </c>
      <c r="Z241">
        <f t="shared" si="65"/>
        <v>-1.4184382133755733E-2</v>
      </c>
      <c r="AC241">
        <f t="shared" ca="1" si="55"/>
        <v>1.0485335390336392</v>
      </c>
      <c r="AD241">
        <f ca="1">$AB$3*AC241+$AB$2*AD240</f>
        <v>4.1140226694666281E-3</v>
      </c>
      <c r="AE241">
        <f t="shared" ca="1" si="56"/>
        <v>0</v>
      </c>
    </row>
    <row r="242" spans="6:31" x14ac:dyDescent="0.2">
      <c r="F242">
        <v>-0.125</v>
      </c>
      <c r="H242">
        <f t="shared" si="57"/>
        <v>0</v>
      </c>
      <c r="I242">
        <f t="shared" si="57"/>
        <v>0</v>
      </c>
      <c r="J242" t="e">
        <f t="shared" ca="1" si="50"/>
        <v>#N/A</v>
      </c>
      <c r="K242">
        <f t="shared" ca="1" si="58"/>
        <v>0</v>
      </c>
      <c r="L242" t="e">
        <f t="shared" si="59"/>
        <v>#N/A</v>
      </c>
      <c r="M242">
        <v>186</v>
      </c>
      <c r="N242">
        <f>2*PI()*P242/$B$6</f>
        <v>3.7969828100918535E-2</v>
      </c>
      <c r="P242" s="8">
        <f>1000*10^((M242-272)/160)</f>
        <v>290.06811986931541</v>
      </c>
      <c r="Q242">
        <f t="shared" si="51"/>
        <v>-5.8191955257664612E-9</v>
      </c>
      <c r="R242">
        <f t="shared" si="52"/>
        <v>-0.82448857543894982</v>
      </c>
      <c r="S242" t="str">
        <f t="shared" si="53"/>
        <v>0,999279232677895+0,0379607051920577i</v>
      </c>
      <c r="T242" t="str">
        <f t="shared" si="60"/>
        <v>0,999279232677894-0,0379607051920577i</v>
      </c>
      <c r="U242" t="str">
        <f t="shared" si="61"/>
        <v>0,997117969722642-0,0758666887124623i</v>
      </c>
      <c r="V242" t="str">
        <f t="shared" si="62"/>
        <v>2,75424441509883-0,104628473052776i</v>
      </c>
      <c r="W242" t="str">
        <f t="shared" si="63"/>
        <v>2,75492592250914-0,0848090918072758i</v>
      </c>
      <c r="X242" t="str">
        <f t="shared" si="64"/>
        <v>0,999896464487013-0,0143895436498979i</v>
      </c>
      <c r="Y242">
        <f t="shared" si="54"/>
        <v>0.99999999933004036</v>
      </c>
      <c r="Z242">
        <f t="shared" si="65"/>
        <v>-1.4390040286487327E-2</v>
      </c>
      <c r="AC242">
        <f t="shared" ca="1" si="55"/>
        <v>5.2893378897391416E-2</v>
      </c>
      <c r="AD242">
        <f ca="1">$AB$3*AC242+$AB$2*AD241</f>
        <v>4.1293447491565303E-3</v>
      </c>
      <c r="AE242">
        <f t="shared" ca="1" si="56"/>
        <v>0</v>
      </c>
    </row>
    <row r="243" spans="6:31" x14ac:dyDescent="0.2">
      <c r="F243">
        <v>-0.10416666666666696</v>
      </c>
      <c r="H243">
        <f t="shared" si="57"/>
        <v>0</v>
      </c>
      <c r="I243">
        <f t="shared" si="57"/>
        <v>0</v>
      </c>
      <c r="J243" t="e">
        <f t="shared" ca="1" si="50"/>
        <v>#N/A</v>
      </c>
      <c r="K243">
        <f t="shared" ca="1" si="58"/>
        <v>0</v>
      </c>
      <c r="L243" t="e">
        <f t="shared" si="59"/>
        <v>#N/A</v>
      </c>
      <c r="M243">
        <v>187</v>
      </c>
      <c r="N243">
        <f>2*PI()*P243/$B$6</f>
        <v>3.8520208659575485E-2</v>
      </c>
      <c r="P243" s="8">
        <f>1000*10^((M243-272)/160)</f>
        <v>294.27271762092818</v>
      </c>
      <c r="Q243">
        <f t="shared" si="51"/>
        <v>-6.1641142455862385E-9</v>
      </c>
      <c r="R243">
        <f t="shared" si="52"/>
        <v>-0.83644285458646217</v>
      </c>
      <c r="S243" t="str">
        <f t="shared" si="53"/>
        <v>0,99925818849461+0,0385106832771218i</v>
      </c>
      <c r="T243" t="str">
        <f t="shared" si="60"/>
        <v>0,99925818849461-0,0385106832771218i</v>
      </c>
      <c r="U243" t="str">
        <f t="shared" si="61"/>
        <v>0,997033854547058-0,0769642312183727i</v>
      </c>
      <c r="V243" t="str">
        <f t="shared" si="62"/>
        <v>2,7541574222187-0,106143222446028i</v>
      </c>
      <c r="W243" t="str">
        <f t="shared" si="63"/>
        <v>2,75485882093388-0,08603703939291i</v>
      </c>
      <c r="X243" t="str">
        <f t="shared" si="64"/>
        <v>0,999893440427523-0,0145981632636256i</v>
      </c>
      <c r="Y243">
        <f t="shared" si="54"/>
        <v>0.99999999929033012</v>
      </c>
      <c r="Z243">
        <f t="shared" si="65"/>
        <v>-1.4598681817313917E-2</v>
      </c>
      <c r="AC243">
        <f t="shared" ca="1" si="55"/>
        <v>0.37773251879196068</v>
      </c>
      <c r="AD243">
        <f ca="1">$AB$3*AC243+$AB$2*AD242</f>
        <v>4.2466972123242777E-3</v>
      </c>
      <c r="AE243">
        <f t="shared" ca="1" si="56"/>
        <v>0</v>
      </c>
    </row>
    <row r="244" spans="6:31" x14ac:dyDescent="0.2">
      <c r="F244">
        <v>-8.3333333333333037E-2</v>
      </c>
      <c r="H244">
        <f t="shared" si="57"/>
        <v>0</v>
      </c>
      <c r="I244">
        <f t="shared" si="57"/>
        <v>0</v>
      </c>
      <c r="J244" t="e">
        <f t="shared" ca="1" si="50"/>
        <v>#N/A</v>
      </c>
      <c r="K244">
        <f t="shared" ca="1" si="58"/>
        <v>0</v>
      </c>
      <c r="L244" t="e">
        <f t="shared" si="59"/>
        <v>#N/A</v>
      </c>
      <c r="M244">
        <v>188</v>
      </c>
      <c r="N244">
        <f>2*PI()*P244/$B$6</f>
        <v>3.9078567098947165E-2</v>
      </c>
      <c r="P244" s="8">
        <f>1000*10^((M244-272)/160)</f>
        <v>298.53826189179597</v>
      </c>
      <c r="Q244">
        <f t="shared" si="51"/>
        <v>-6.5295181738070793E-9</v>
      </c>
      <c r="R244">
        <f t="shared" si="52"/>
        <v>-0.84857055231320799</v>
      </c>
      <c r="S244" t="str">
        <f t="shared" si="53"/>
        <v>0,999236529964279+0,0390686214876628i</v>
      </c>
      <c r="T244" t="str">
        <f t="shared" si="60"/>
        <v>0,999236529964279-0,0390686214876628i</v>
      </c>
      <c r="U244" t="str">
        <f t="shared" si="61"/>
        <v>0,996947285630108-0,0780775875316401i</v>
      </c>
      <c r="V244" t="str">
        <f t="shared" si="62"/>
        <v>2,75406789101309-0,107679846321434i</v>
      </c>
      <c r="W244" t="str">
        <f t="shared" si="63"/>
        <v>2,75478976133236-0,0872827255650494i</v>
      </c>
      <c r="X244" t="str">
        <f t="shared" si="64"/>
        <v>0,999890328018385-0,0148098086351376i</v>
      </c>
      <c r="Y244">
        <f t="shared" si="54"/>
        <v>0.99999999924826144</v>
      </c>
      <c r="Z244">
        <f t="shared" si="65"/>
        <v>-1.4810350073332264E-2</v>
      </c>
      <c r="AC244">
        <f t="shared" ca="1" si="55"/>
        <v>1.4644211367823952</v>
      </c>
      <c r="AD244">
        <f ca="1">$AB$3*AC244+$AB$2*AD243</f>
        <v>4.7053524889480803E-3</v>
      </c>
      <c r="AE244">
        <f t="shared" ca="1" si="56"/>
        <v>0</v>
      </c>
    </row>
    <row r="245" spans="6:31" x14ac:dyDescent="0.2">
      <c r="F245">
        <v>-6.25E-2</v>
      </c>
      <c r="H245">
        <f t="shared" si="57"/>
        <v>0</v>
      </c>
      <c r="I245">
        <f t="shared" si="57"/>
        <v>0</v>
      </c>
      <c r="J245" t="e">
        <f t="shared" ca="1" si="50"/>
        <v>#N/A</v>
      </c>
      <c r="K245">
        <f t="shared" ca="1" si="58"/>
        <v>0</v>
      </c>
      <c r="L245" t="e">
        <f t="shared" si="59"/>
        <v>#N/A</v>
      </c>
      <c r="M245">
        <v>189</v>
      </c>
      <c r="N245">
        <f>2*PI()*P245/$B$6</f>
        <v>3.9645019060074456E-2</v>
      </c>
      <c r="P245" s="8">
        <f>1000*10^((M245-272)/160)</f>
        <v>302.8656361143963</v>
      </c>
      <c r="Q245">
        <f t="shared" si="51"/>
        <v>-6.9164420338040038E-9</v>
      </c>
      <c r="R245">
        <f t="shared" si="52"/>
        <v>-0.86087418848421293</v>
      </c>
      <c r="S245" t="str">
        <f t="shared" si="53"/>
        <v>0,999214239156781+0,0396346346814899i</v>
      </c>
      <c r="T245" t="str">
        <f t="shared" si="60"/>
        <v>0,999214239156781-0,0396346346814899i</v>
      </c>
      <c r="U245" t="str">
        <f t="shared" si="61"/>
        <v>0,99685819146733-0,0792069826750438i</v>
      </c>
      <c r="V245" t="str">
        <f t="shared" si="62"/>
        <v>2,75397574747486-0,109238658132976i</v>
      </c>
      <c r="W245" t="str">
        <f t="shared" si="63"/>
        <v>2,75471868661063-0,0885464047686063i</v>
      </c>
      <c r="X245" t="str">
        <f t="shared" si="64"/>
        <v>0,999887124677065-0,0150245237016612i</v>
      </c>
      <c r="Y245">
        <f t="shared" si="54"/>
        <v>0.99999999920371518</v>
      </c>
      <c r="Z245">
        <f t="shared" si="65"/>
        <v>-1.5025089034483768E-2</v>
      </c>
      <c r="AC245">
        <f t="shared" ca="1" si="55"/>
        <v>-0.46052427670385709</v>
      </c>
      <c r="AD245">
        <f ca="1">$AB$3*AC245+$AB$2*AD244</f>
        <v>4.5592192472692014E-3</v>
      </c>
      <c r="AE245">
        <f t="shared" ca="1" si="56"/>
        <v>0</v>
      </c>
    </row>
    <row r="246" spans="6:31" x14ac:dyDescent="0.2">
      <c r="F246">
        <v>-4.1666666666666963E-2</v>
      </c>
      <c r="H246">
        <f t="shared" si="57"/>
        <v>0</v>
      </c>
      <c r="I246">
        <f t="shared" si="57"/>
        <v>0</v>
      </c>
      <c r="J246" t="e">
        <f t="shared" ca="1" si="50"/>
        <v>#N/A</v>
      </c>
      <c r="K246">
        <f t="shared" ca="1" si="58"/>
        <v>0</v>
      </c>
      <c r="L246" t="e">
        <f t="shared" si="59"/>
        <v>#N/A</v>
      </c>
      <c r="M246">
        <v>190</v>
      </c>
      <c r="N246">
        <f>2*PI()*P246/$B$6</f>
        <v>4.0219681860239262E-2</v>
      </c>
      <c r="P246" s="8">
        <f>1000*10^((M246-272)/160)</f>
        <v>307.25573652674473</v>
      </c>
      <c r="Q246">
        <f t="shared" si="51"/>
        <v>-7.3263843904641765E-9</v>
      </c>
      <c r="R246">
        <f t="shared" si="52"/>
        <v>-0.87335631976108208</v>
      </c>
      <c r="S246" t="str">
        <f t="shared" si="53"/>
        <v>0,999191297618966+0,0402088393581061i</v>
      </c>
      <c r="T246" t="str">
        <f t="shared" si="60"/>
        <v>0,999191297618967-0,0402088393581061i</v>
      </c>
      <c r="U246" t="str">
        <f t="shared" si="61"/>
        <v>0,996766498474949-0,0803526447479573i</v>
      </c>
      <c r="V246" t="str">
        <f t="shared" si="62"/>
        <v>2,75388091544251-0,110819975718612i</v>
      </c>
      <c r="W246" t="str">
        <f t="shared" si="63"/>
        <v>2,75464553801242-0,0898283350186153i</v>
      </c>
      <c r="X246" t="str">
        <f t="shared" si="64"/>
        <v>0,999883827745413-0,0152423530407575i</v>
      </c>
      <c r="Y246">
        <f t="shared" si="54"/>
        <v>0.99999999915651883</v>
      </c>
      <c r="Z246">
        <f t="shared" si="65"/>
        <v>-1.5242943322931298E-2</v>
      </c>
      <c r="AC246">
        <f t="shared" ca="1" si="55"/>
        <v>-0.21913853992710444</v>
      </c>
      <c r="AD246">
        <f ca="1">$AB$3*AC246+$AB$2*AD245</f>
        <v>4.4889535619963812E-3</v>
      </c>
      <c r="AE246">
        <f t="shared" ca="1" si="56"/>
        <v>0</v>
      </c>
    </row>
    <row r="247" spans="6:31" x14ac:dyDescent="0.2">
      <c r="F247">
        <v>-2.0833333333333037E-2</v>
      </c>
      <c r="H247">
        <f t="shared" si="57"/>
        <v>0</v>
      </c>
      <c r="I247">
        <f t="shared" si="57"/>
        <v>0</v>
      </c>
      <c r="J247" t="e">
        <f t="shared" ca="1" si="50"/>
        <v>#N/A</v>
      </c>
      <c r="K247">
        <f t="shared" ca="1" si="58"/>
        <v>0</v>
      </c>
      <c r="L247" t="e">
        <f t="shared" si="59"/>
        <v>#N/A</v>
      </c>
      <c r="M247">
        <v>191</v>
      </c>
      <c r="N247">
        <f>2*PI()*P247/$B$6</f>
        <v>4.0802674517261786E-2</v>
      </c>
      <c r="P247" s="8">
        <f>1000*10^((M247-272)/160)</f>
        <v>311.70947235801253</v>
      </c>
      <c r="Q247">
        <f t="shared" si="51"/>
        <v>-7.7606605864564099E-9</v>
      </c>
      <c r="R247">
        <f t="shared" si="52"/>
        <v>-0.88601954014703999</v>
      </c>
      <c r="S247" t="str">
        <f t="shared" si="53"/>
        <v>0,999167686359418+0,0407913536814821i</v>
      </c>
      <c r="T247" t="str">
        <f t="shared" si="60"/>
        <v>0,999167686359418-0,0407913536814821i</v>
      </c>
      <c r="U247" t="str">
        <f t="shared" si="61"/>
        <v>0,996672130929664-0,0815148049627904i</v>
      </c>
      <c r="V247" t="str">
        <f t="shared" si="62"/>
        <v>2,75378331653769-0,112424121356789i</v>
      </c>
      <c r="W247" t="str">
        <f t="shared" si="63"/>
        <v>2,75457025507082-0,0911287779467798i</v>
      </c>
      <c r="X247" t="str">
        <f t="shared" si="64"/>
        <v>0,99988043448752-0,0154633418797518i</v>
      </c>
      <c r="Y247">
        <f t="shared" si="54"/>
        <v>0.99999999910652093</v>
      </c>
      <c r="Z247">
        <f t="shared" si="65"/>
        <v>-1.546395821257193E-2</v>
      </c>
      <c r="AC247">
        <f t="shared" ca="1" si="55"/>
        <v>-2.7698609445729008E-2</v>
      </c>
      <c r="AD247">
        <f ca="1">$AB$3*AC247+$AB$2*AD246</f>
        <v>4.4788431291500836E-3</v>
      </c>
      <c r="AE247">
        <f t="shared" ca="1" si="56"/>
        <v>0</v>
      </c>
    </row>
    <row r="248" spans="6:31" x14ac:dyDescent="0.2">
      <c r="F248">
        <v>0</v>
      </c>
      <c r="G248">
        <v>1</v>
      </c>
      <c r="H248">
        <f t="shared" si="57"/>
        <v>0.68930616876758155</v>
      </c>
      <c r="I248">
        <f t="shared" si="57"/>
        <v>0.47514299430104162</v>
      </c>
      <c r="J248">
        <f t="shared" ca="1" si="50"/>
        <v>-6.4635133952835675</v>
      </c>
      <c r="K248">
        <f t="shared" ca="1" si="58"/>
        <v>0.47514299430104162</v>
      </c>
      <c r="L248">
        <f t="shared" si="59"/>
        <v>-6.4635133952835675</v>
      </c>
      <c r="M248">
        <v>192</v>
      </c>
      <c r="N248">
        <f>2*PI()*P248/$B$6</f>
        <v>4.1394117774150425E-2</v>
      </c>
      <c r="P248" s="8">
        <f>1000*10^((M248-272)/160)</f>
        <v>316.22776601683796</v>
      </c>
      <c r="Q248">
        <f t="shared" si="51"/>
        <v>-8.2206332164958858E-9</v>
      </c>
      <c r="R248">
        <f t="shared" si="52"/>
        <v>-0.89886648154098125</v>
      </c>
      <c r="S248" t="str">
        <f t="shared" si="53"/>
        <v>0,999143385832766+0,0413822975031153i</v>
      </c>
      <c r="T248" t="str">
        <f t="shared" si="60"/>
        <v>0,999143385832766-0,0413822975031153i</v>
      </c>
      <c r="U248" t="str">
        <f t="shared" si="61"/>
        <v>0,996575010906728-0,0826936976816029i</v>
      </c>
      <c r="V248" t="str">
        <f t="shared" si="62"/>
        <v>2,75368287010092-0,114051421823476i</v>
      </c>
      <c r="W248" t="str">
        <f t="shared" si="63"/>
        <v>2,75449277555869-0,0924479988484654i</v>
      </c>
      <c r="X248" t="str">
        <f t="shared" si="64"/>
        <v>0,999876942087412-0,0156875361053161i</v>
      </c>
      <c r="Y248">
        <f t="shared" si="54"/>
        <v>0.99999999905356463</v>
      </c>
      <c r="Z248">
        <f t="shared" si="65"/>
        <v>-1.5688179638706955E-2</v>
      </c>
      <c r="AC248">
        <f t="shared" ca="1" si="55"/>
        <v>-1.6876831509283161</v>
      </c>
      <c r="AD248">
        <f ca="1">$AB$3*AC248+$AB$2*AD247</f>
        <v>3.9473182603095968E-3</v>
      </c>
      <c r="AE248">
        <f t="shared" ca="1" si="56"/>
        <v>0</v>
      </c>
    </row>
    <row r="249" spans="6:31" x14ac:dyDescent="0.2">
      <c r="F249">
        <v>2.0833333333333037E-2</v>
      </c>
      <c r="H249">
        <f t="shared" si="57"/>
        <v>0.49655381322915371</v>
      </c>
      <c r="I249">
        <f t="shared" si="57"/>
        <v>0.68455521316784229</v>
      </c>
      <c r="J249">
        <f t="shared" ca="1" si="50"/>
        <v>-3.2918303572591121</v>
      </c>
      <c r="K249">
        <f t="shared" ca="1" si="58"/>
        <v>0.68455521316784229</v>
      </c>
      <c r="L249">
        <f t="shared" si="59"/>
        <v>-3.2918303572591121</v>
      </c>
      <c r="M249">
        <v>193</v>
      </c>
      <c r="N249">
        <f>2*PI()*P249/$B$6</f>
        <v>4.1994134124108497E-2</v>
      </c>
      <c r="P249" s="8">
        <f>1000*10^((M249-272)/160)</f>
        <v>320.81155328236355</v>
      </c>
      <c r="Q249">
        <f t="shared" si="51"/>
        <v>-8.7079493519012057E-9</v>
      </c>
      <c r="R249">
        <f t="shared" si="52"/>
        <v>-0.91189981429947953</v>
      </c>
      <c r="S249" t="str">
        <f t="shared" si="53"/>
        <v>0,999118375923549+0,0419817923853761i</v>
      </c>
      <c r="T249" t="str">
        <f t="shared" si="60"/>
        <v>0,99911837592355-0,0419817923853761i</v>
      </c>
      <c r="U249" t="str">
        <f t="shared" si="61"/>
        <v>0,996475058216223-0,0838895604528733i</v>
      </c>
      <c r="V249" t="str">
        <f t="shared" si="62"/>
        <v>2,75357949312536-0,115702208449686i</v>
      </c>
      <c r="W249" t="str">
        <f t="shared" si="63"/>
        <v>2,75441303543756-0,0937862667301356i</v>
      </c>
      <c r="X249" t="str">
        <f t="shared" si="64"/>
        <v>0,999873347646673-0,0159149822731866i</v>
      </c>
      <c r="Y249">
        <f t="shared" si="54"/>
        <v>0.99999999899746028</v>
      </c>
      <c r="Z249">
        <f t="shared" si="65"/>
        <v>-1.5915654207850786E-2</v>
      </c>
      <c r="AC249">
        <f t="shared" ca="1" si="55"/>
        <v>0.41745315334454641</v>
      </c>
      <c r="AD249">
        <f ca="1">$AB$3*AC249+$AB$2*AD248</f>
        <v>4.0772045451509878E-3</v>
      </c>
      <c r="AE249">
        <f t="shared" ca="1" si="56"/>
        <v>0</v>
      </c>
    </row>
    <row r="250" spans="6:31" x14ac:dyDescent="0.2">
      <c r="F250">
        <v>4.1666666666666963E-2</v>
      </c>
      <c r="H250">
        <f t="shared" si="57"/>
        <v>-0.27530747552732515</v>
      </c>
      <c r="I250">
        <f t="shared" si="57"/>
        <v>-0.13297659294521699</v>
      </c>
      <c r="J250">
        <f t="shared" ca="1" si="50"/>
        <v>-17.52449597003686</v>
      </c>
      <c r="K250">
        <f t="shared" ca="1" si="58"/>
        <v>-0.13297659294521699</v>
      </c>
      <c r="L250">
        <f t="shared" si="59"/>
        <v>-17.52449597003686</v>
      </c>
      <c r="M250">
        <v>194</v>
      </c>
      <c r="N250">
        <f>2*PI()*P250/$B$6</f>
        <v>4.2602847835903859E-2</v>
      </c>
      <c r="P250" s="8">
        <f>1000*10^((M250-272)/160)</f>
        <v>325.46178349804586</v>
      </c>
      <c r="Q250">
        <f t="shared" si="51"/>
        <v>-9.2241258797834767E-9</v>
      </c>
      <c r="R250">
        <f t="shared" si="52"/>
        <v>-0.92512224780806018</v>
      </c>
      <c r="S250" t="str">
        <f t="shared" si="53"/>
        <v>0,999092635929606+0,0425899616251427i</v>
      </c>
      <c r="T250" t="str">
        <f t="shared" si="60"/>
        <v>0,999092635929607-0,0425899616251427i</v>
      </c>
      <c r="U250" t="str">
        <f t="shared" si="61"/>
        <v>0,996372190337539-0,0851026340484093i</v>
      </c>
      <c r="V250" t="str">
        <f t="shared" si="62"/>
        <v>2,75347310018879-0,117376817179509i</v>
      </c>
      <c r="W250" t="str">
        <f t="shared" si="63"/>
        <v>2,75433096880505-0,0951438543572228i</v>
      </c>
      <c r="X250" t="str">
        <f t="shared" si="64"/>
        <v>0,999869648182077-0,01614572761804i</v>
      </c>
      <c r="Y250">
        <f t="shared" si="54"/>
        <v>0.99999999893803326</v>
      </c>
      <c r="Z250">
        <f t="shared" si="65"/>
        <v>-1.6146429207701544E-2</v>
      </c>
      <c r="AC250">
        <f t="shared" ca="1" si="55"/>
        <v>0.60785882456050766</v>
      </c>
      <c r="AD250">
        <f ca="1">$AB$3*AC250+$AB$2*AD249</f>
        <v>4.2668583416042728E-3</v>
      </c>
      <c r="AE250">
        <f t="shared" ca="1" si="56"/>
        <v>0</v>
      </c>
    </row>
    <row r="251" spans="6:31" x14ac:dyDescent="0.2">
      <c r="F251">
        <v>6.25E-2</v>
      </c>
      <c r="H251">
        <f t="shared" si="57"/>
        <v>0.11514211958685608</v>
      </c>
      <c r="I251">
        <f t="shared" si="57"/>
        <v>-0.11467360693478157</v>
      </c>
      <c r="J251">
        <f t="shared" ca="1" si="50"/>
        <v>-18.810730540241739</v>
      </c>
      <c r="K251">
        <f t="shared" ca="1" si="58"/>
        <v>-0.11467360693478157</v>
      </c>
      <c r="L251">
        <f t="shared" si="59"/>
        <v>-18.810730540241739</v>
      </c>
      <c r="M251">
        <v>195</v>
      </c>
      <c r="N251">
        <f>2*PI()*P251/$B$6</f>
        <v>4.3220384979605994E-2</v>
      </c>
      <c r="P251" s="8">
        <f>1000*10^((M251-272)/160)</f>
        <v>330.179419768272</v>
      </c>
      <c r="Q251">
        <f t="shared" si="51"/>
        <v>-9.7708195147372407E-9</v>
      </c>
      <c r="R251">
        <f t="shared" si="52"/>
        <v>-0.93853653106112422</v>
      </c>
      <c r="S251" t="str">
        <f t="shared" si="53"/>
        <v>0,999066144544982+0,0432069302777284i</v>
      </c>
      <c r="T251" t="str">
        <f t="shared" si="60"/>
        <v>0,999066144544983-0,0432069302777284i</v>
      </c>
      <c r="U251" t="str">
        <f t="shared" si="61"/>
        <v>0,996266322351952-0,086333162500388i</v>
      </c>
      <c r="V251" t="str">
        <f t="shared" si="62"/>
        <v>2,75336360338357-0,119075588628629i</v>
      </c>
      <c r="W251" t="str">
        <f t="shared" si="63"/>
        <v>2,75424650784085-0,0965210383024375i</v>
      </c>
      <c r="X251" t="str">
        <f t="shared" si="64"/>
        <v>0,999865840623067-0,0163798200635154i</v>
      </c>
      <c r="Y251">
        <f t="shared" si="54"/>
        <v>0.99999999887509283</v>
      </c>
      <c r="Z251">
        <f t="shared" si="65"/>
        <v>-1.6380552617262647E-2</v>
      </c>
      <c r="AC251">
        <f t="shared" ca="1" si="55"/>
        <v>-0.91949580114689167</v>
      </c>
      <c r="AD251">
        <f ca="1">$AB$3*AC251+$AB$2*AD250</f>
        <v>3.9766953263913885E-3</v>
      </c>
      <c r="AE251">
        <f t="shared" ca="1" si="56"/>
        <v>0</v>
      </c>
    </row>
    <row r="252" spans="6:31" x14ac:dyDescent="0.2">
      <c r="F252">
        <v>8.3333333333333037E-2</v>
      </c>
      <c r="H252">
        <f t="shared" si="57"/>
        <v>-1.5854873007436682E-2</v>
      </c>
      <c r="I252">
        <f t="shared" si="57"/>
        <v>0.16828499963140453</v>
      </c>
      <c r="J252">
        <f t="shared" ca="1" si="50"/>
        <v>-15.479091877470195</v>
      </c>
      <c r="K252">
        <f t="shared" ca="1" si="58"/>
        <v>0.16828499963140453</v>
      </c>
      <c r="L252">
        <f t="shared" si="59"/>
        <v>-15.479091877470195</v>
      </c>
      <c r="M252">
        <v>196</v>
      </c>
      <c r="N252">
        <f>2*PI()*P252/$B$6</f>
        <v>4.3846873452696257E-2</v>
      </c>
      <c r="P252" s="8">
        <f>1000*10^((M252-272)/160)</f>
        <v>334.96543915782763</v>
      </c>
      <c r="Q252">
        <f t="shared" si="51"/>
        <v>-1.0349928053224702E-8</v>
      </c>
      <c r="R252">
        <f t="shared" si="52"/>
        <v>-0.95214545325087518</v>
      </c>
      <c r="S252" t="str">
        <f t="shared" si="53"/>
        <v>0,999038879842343+0,0438328251811009i</v>
      </c>
      <c r="T252" t="str">
        <f t="shared" si="60"/>
        <v>0,999038879842343-0,0438328251811009i</v>
      </c>
      <c r="U252" t="str">
        <f t="shared" si="61"/>
        <v>0,996157366873286-0,0875813931385045i</v>
      </c>
      <c r="V252" t="str">
        <f t="shared" si="62"/>
        <v>2,75325091224457-0,120798868143318i</v>
      </c>
      <c r="W252" t="str">
        <f t="shared" si="63"/>
        <v>2,75415958275108-0,0979180989945013i</v>
      </c>
      <c r="X252" t="str">
        <f t="shared" si="64"/>
        <v>0,999861921809182-0,0166173082323892i</v>
      </c>
      <c r="Y252">
        <f t="shared" si="54"/>
        <v>0.9999999988084205</v>
      </c>
      <c r="Z252">
        <f t="shared" si="65"/>
        <v>-1.6618073117121518E-2</v>
      </c>
      <c r="AC252">
        <f t="shared" ca="1" si="55"/>
        <v>0.42473731931430536</v>
      </c>
      <c r="AD252">
        <f ca="1">$AB$3*AC252+$AB$2*AD251</f>
        <v>4.1088604123960459E-3</v>
      </c>
      <c r="AE252">
        <f t="shared" ca="1" si="56"/>
        <v>0</v>
      </c>
    </row>
    <row r="253" spans="6:31" x14ac:dyDescent="0.2">
      <c r="F253">
        <v>0.10416666666666696</v>
      </c>
      <c r="H253">
        <f t="shared" si="57"/>
        <v>-3.4702574377066933E-2</v>
      </c>
      <c r="I253">
        <f t="shared" si="57"/>
        <v>-0.12698596502131487</v>
      </c>
      <c r="J253">
        <f t="shared" ca="1" si="50"/>
        <v>-17.924885525860859</v>
      </c>
      <c r="K253">
        <f t="shared" ca="1" si="58"/>
        <v>-0.12698596502131487</v>
      </c>
      <c r="L253">
        <f t="shared" si="59"/>
        <v>-17.924885525860859</v>
      </c>
      <c r="M253">
        <v>197</v>
      </c>
      <c r="N253">
        <f>2*PI()*P253/$B$6</f>
        <v>4.448244300655662E-2</v>
      </c>
      <c r="P253" s="8">
        <f>1000*10^((M253-272)/160)</f>
        <v>339.82083289425583</v>
      </c>
      <c r="Q253">
        <f t="shared" si="51"/>
        <v>-1.0963359899311059E-8</v>
      </c>
      <c r="R253">
        <f t="shared" si="52"/>
        <v>-0.96595184436534476</v>
      </c>
      <c r="S253" t="str">
        <f t="shared" si="53"/>
        <v>0,999010819254873+0,0444677749803978i</v>
      </c>
      <c r="T253" t="str">
        <f t="shared" si="60"/>
        <v>0,999010819254873-0,0444677749803978i</v>
      </c>
      <c r="U253" t="str">
        <f t="shared" si="61"/>
        <v>0,996045233976586-0,0888475766272171i</v>
      </c>
      <c r="V253" t="str">
        <f t="shared" si="62"/>
        <v>2,75313493367507-0,122547005859905i</v>
      </c>
      <c r="W253" t="str">
        <f t="shared" si="63"/>
        <v>2,75407012171104-0,0993353207673063i</v>
      </c>
      <c r="X253" t="str">
        <f t="shared" si="64"/>
        <v>0,999857888487446-0,0168582414569048i</v>
      </c>
      <c r="Y253">
        <f t="shared" si="54"/>
        <v>0.99999999873779655</v>
      </c>
      <c r="Z253">
        <f t="shared" si="65"/>
        <v>-1.6859040099887101E-2</v>
      </c>
      <c r="AC253">
        <f t="shared" ca="1" si="55"/>
        <v>0.15526346671517832</v>
      </c>
      <c r="AD253">
        <f ca="1">$AB$3*AC253+$AB$2*AD252</f>
        <v>4.1563395737126739E-3</v>
      </c>
      <c r="AE253">
        <f t="shared" ca="1" si="56"/>
        <v>0</v>
      </c>
    </row>
    <row r="254" spans="6:31" x14ac:dyDescent="0.2">
      <c r="F254">
        <v>0.125</v>
      </c>
      <c r="H254">
        <f t="shared" si="57"/>
        <v>5.1978703878028693E-2</v>
      </c>
      <c r="I254">
        <f t="shared" si="57"/>
        <v>5.9182729011656665E-2</v>
      </c>
      <c r="J254">
        <f t="shared" ca="1" si="50"/>
        <v>-24.55610025380934</v>
      </c>
      <c r="K254">
        <f t="shared" ca="1" si="58"/>
        <v>5.9182729011656665E-2</v>
      </c>
      <c r="L254">
        <f t="shared" si="59"/>
        <v>-24.55610025380934</v>
      </c>
      <c r="M254">
        <v>198</v>
      </c>
      <c r="N254">
        <f>2*PI()*P254/$B$6</f>
        <v>4.5127225273342363E-2</v>
      </c>
      <c r="P254" s="8">
        <f>1000*10^((M254-272)/160)</f>
        <v>344.74660657314934</v>
      </c>
      <c r="Q254">
        <f t="shared" si="51"/>
        <v>-1.1613279968168892E-8</v>
      </c>
      <c r="R254">
        <f t="shared" si="52"/>
        <v>-0.97995857579625179</v>
      </c>
      <c r="S254" t="str">
        <f t="shared" si="53"/>
        <v>0,998981939557653+0,0451119101527385i</v>
      </c>
      <c r="T254" t="str">
        <f t="shared" si="60"/>
        <v>0,998981939557654-0,0451119101527385i</v>
      </c>
      <c r="U254" t="str">
        <f t="shared" si="61"/>
        <v>0,995929831124743-0,0901319670030667i</v>
      </c>
      <c r="V254" t="str">
        <f t="shared" si="62"/>
        <v>2,75301557187051-0,124320356764713i</v>
      </c>
      <c r="W254" t="str">
        <f t="shared" si="63"/>
        <v>2,75397805080639-0,100772991909488i</v>
      </c>
      <c r="X254" t="str">
        <f t="shared" si="64"/>
        <v>0,999853737309624-0,0171026697892683i</v>
      </c>
      <c r="Y254">
        <f t="shared" si="54"/>
        <v>0.99999999866297173</v>
      </c>
      <c r="Z254">
        <f t="shared" si="65"/>
        <v>-1.7103503680799007E-2</v>
      </c>
      <c r="AC254">
        <f t="shared" ca="1" si="55"/>
        <v>-0.1305466306174434</v>
      </c>
      <c r="AD254">
        <f ca="1">$AB$3*AC254+$AB$2*AD253</f>
        <v>4.1140280345014664E-3</v>
      </c>
      <c r="AE254">
        <f t="shared" ca="1" si="56"/>
        <v>0</v>
      </c>
    </row>
    <row r="255" spans="6:31" x14ac:dyDescent="0.2">
      <c r="F255">
        <v>0.14583333333333304</v>
      </c>
      <c r="H255">
        <f t="shared" si="57"/>
        <v>-4.9939954311632603E-2</v>
      </c>
      <c r="I255">
        <f t="shared" si="57"/>
        <v>-1.7707609908850716E-3</v>
      </c>
      <c r="J255">
        <f t="shared" ca="1" si="50"/>
        <v>-55.036801078227498</v>
      </c>
      <c r="K255">
        <f t="shared" ca="1" si="58"/>
        <v>-1.7707609908850716E-3</v>
      </c>
      <c r="L255">
        <f t="shared" si="59"/>
        <v>-55.036801078227498</v>
      </c>
      <c r="M255">
        <v>199</v>
      </c>
      <c r="N255">
        <f>2*PI()*P255/$B$6</f>
        <v>4.5781353793244182E-2</v>
      </c>
      <c r="P255" s="8">
        <f>1000*10^((M255-272)/160)</f>
        <v>349.74378036641787</v>
      </c>
      <c r="Q255">
        <f t="shared" si="51"/>
        <v>-1.2301595699537935E-8</v>
      </c>
      <c r="R255">
        <f t="shared" si="52"/>
        <v>-0.99416856095557449</v>
      </c>
      <c r="S255" t="str">
        <f t="shared" si="53"/>
        <v>0,998952216848493+0,0457653630323343i</v>
      </c>
      <c r="T255" t="str">
        <f t="shared" si="60"/>
        <v>0,998952216848493-0,0457653630323343i</v>
      </c>
      <c r="U255" t="str">
        <f t="shared" si="61"/>
        <v>0,995811063093037-0,0914348217120528i</v>
      </c>
      <c r="V255" t="str">
        <f t="shared" si="62"/>
        <v>2,75289272824005-0,126119280754434i</v>
      </c>
      <c r="W255" t="str">
        <f t="shared" si="63"/>
        <v>2,75388329397248-0,10223140471441i</v>
      </c>
      <c r="X255" t="str">
        <f t="shared" si="64"/>
        <v>0,999849464829487-0,0173506440122927i</v>
      </c>
      <c r="Y255">
        <f t="shared" si="54"/>
        <v>0.99999999858372646</v>
      </c>
      <c r="Z255">
        <f t="shared" si="65"/>
        <v>-1.7351514708488718E-2</v>
      </c>
      <c r="AC255">
        <f t="shared" ca="1" si="55"/>
        <v>4.7926068266954794E-2</v>
      </c>
      <c r="AD255">
        <f ca="1">$AB$3*AC255+$AB$2*AD254</f>
        <v>4.1277898309606525E-3</v>
      </c>
      <c r="AE255">
        <f t="shared" ca="1" si="56"/>
        <v>0</v>
      </c>
    </row>
    <row r="256" spans="6:31" x14ac:dyDescent="0.2">
      <c r="F256">
        <v>0.16666666666666696</v>
      </c>
      <c r="H256">
        <f t="shared" si="57"/>
        <v>3.9080158699113424E-2</v>
      </c>
      <c r="I256">
        <f t="shared" si="57"/>
        <v>-3.2079690987826884E-2</v>
      </c>
      <c r="J256">
        <f t="shared" ca="1" si="50"/>
        <v>-29.87539647541832</v>
      </c>
      <c r="K256">
        <f t="shared" ca="1" si="58"/>
        <v>-3.2079690987826884E-2</v>
      </c>
      <c r="L256">
        <f t="shared" si="59"/>
        <v>-29.87539647541832</v>
      </c>
      <c r="M256">
        <v>200</v>
      </c>
      <c r="N256">
        <f>2*PI()*P256/$B$6</f>
        <v>4.6444964042145681E-2</v>
      </c>
      <c r="P256" s="8">
        <f>1000*10^((M256-272)/160)</f>
        <v>354.81338923357544</v>
      </c>
      <c r="Q256">
        <f t="shared" si="51"/>
        <v>-1.303073526999174E-8</v>
      </c>
      <c r="R256">
        <f t="shared" si="52"/>
        <v>-1.0085847559027896</v>
      </c>
      <c r="S256" t="str">
        <f t="shared" si="53"/>
        <v>0,998921626528207+0,0464282678359002i</v>
      </c>
      <c r="T256" t="str">
        <f t="shared" si="60"/>
        <v>0,998921626528206-0,0464282678359002i</v>
      </c>
      <c r="U256" t="str">
        <f t="shared" si="61"/>
        <v>0,995688831891515-0,0927564016470492i</v>
      </c>
      <c r="V256" t="str">
        <f t="shared" si="62"/>
        <v>2,75276630132587-0,127944142696954i</v>
      </c>
      <c r="W256" t="str">
        <f t="shared" si="63"/>
        <v>2,75378577293218-0,103710855530545i</v>
      </c>
      <c r="X256" t="str">
        <f t="shared" si="64"/>
        <v>0,999845067499843-0,0176022156502205i</v>
      </c>
      <c r="Y256">
        <f t="shared" si="54"/>
        <v>0.99999999849978116</v>
      </c>
      <c r="Z256">
        <f t="shared" si="65"/>
        <v>-1.7603124775926991E-2</v>
      </c>
      <c r="AC256">
        <f t="shared" ca="1" si="55"/>
        <v>0.42989072298973524</v>
      </c>
      <c r="AD256">
        <f ca="1">$AB$3*AC256+$AB$2*AD255</f>
        <v>4.2615261918995525E-3</v>
      </c>
      <c r="AE256">
        <f t="shared" ca="1" si="56"/>
        <v>0</v>
      </c>
    </row>
    <row r="257" spans="6:31" x14ac:dyDescent="0.2">
      <c r="F257">
        <v>0.1875</v>
      </c>
      <c r="H257">
        <f t="shared" si="57"/>
        <v>-2.6157303097234411E-2</v>
      </c>
      <c r="I257">
        <f t="shared" si="57"/>
        <v>4.3317994475114037E-2</v>
      </c>
      <c r="J257">
        <f t="shared" ca="1" si="50"/>
        <v>-27.266633168613652</v>
      </c>
      <c r="K257">
        <f t="shared" ca="1" si="58"/>
        <v>4.3317994475114037E-2</v>
      </c>
      <c r="L257">
        <f t="shared" si="59"/>
        <v>-27.266633168613652</v>
      </c>
      <c r="M257">
        <v>201</v>
      </c>
      <c r="N257">
        <f>2*PI()*P257/$B$6</f>
        <v>4.7118193459681559E-2</v>
      </c>
      <c r="P257" s="8">
        <f>1000*10^((M257-272)/160)</f>
        <v>359.95648313608962</v>
      </c>
      <c r="Q257">
        <f t="shared" si="51"/>
        <v>-1.3803177001133566E-8</v>
      </c>
      <c r="R257">
        <f t="shared" si="52"/>
        <v>-1.0232101599810368</v>
      </c>
      <c r="S257" t="str">
        <f t="shared" si="53"/>
        <v>0,998890143280319+0,0471007606883674i</v>
      </c>
      <c r="T257" t="str">
        <f t="shared" si="60"/>
        <v>0,99889014328032-0,0471007606883674i</v>
      </c>
      <c r="U257" t="str">
        <f t="shared" si="61"/>
        <v>0,995563036685155-0,0940969711852308i</v>
      </c>
      <c r="V257" t="str">
        <f t="shared" si="62"/>
        <v>2,75263618672016-0,1297953124926i</v>
      </c>
      <c r="W257" t="str">
        <f t="shared" si="63"/>
        <v>2,75368540713169-0,10521164481226i</v>
      </c>
      <c r="X257" t="str">
        <f t="shared" si="64"/>
        <v>0,999840541669629-0,0178574369796991i</v>
      </c>
      <c r="Y257">
        <f t="shared" si="54"/>
        <v>0.99999999841085052</v>
      </c>
      <c r="Z257">
        <f t="shared" si="65"/>
        <v>-1.7858386231527013E-2</v>
      </c>
      <c r="AC257">
        <f t="shared" ca="1" si="55"/>
        <v>0.68444532229688182</v>
      </c>
      <c r="AD257">
        <f ca="1">$AB$3*AC257+$AB$2*AD256</f>
        <v>4.4751786697839165E-3</v>
      </c>
      <c r="AE257">
        <f t="shared" ca="1" si="56"/>
        <v>0</v>
      </c>
    </row>
    <row r="258" spans="6:31" x14ac:dyDescent="0.2">
      <c r="F258">
        <v>0.20833333333333304</v>
      </c>
      <c r="H258">
        <f t="shared" si="57"/>
        <v>1.4807352267416134E-2</v>
      </c>
      <c r="I258">
        <f t="shared" si="57"/>
        <v>-3.902588555345915E-2</v>
      </c>
      <c r="J258">
        <f t="shared" ca="1" si="50"/>
        <v>-28.17294466774921</v>
      </c>
      <c r="K258">
        <f t="shared" ca="1" si="58"/>
        <v>-3.902588555345915E-2</v>
      </c>
      <c r="L258">
        <f t="shared" si="59"/>
        <v>-28.17294466774921</v>
      </c>
      <c r="M258">
        <v>202</v>
      </c>
      <c r="N258">
        <f>2*PI()*P258/$B$6</f>
        <v>4.7801181477702591E-2</v>
      </c>
      <c r="P258" s="8">
        <f>1000*10^((M258-272)/160)</f>
        <v>365.17412725483769</v>
      </c>
      <c r="Q258">
        <f t="shared" si="51"/>
        <v>-1.4621442609304248E-8</v>
      </c>
      <c r="R258">
        <f t="shared" si="52"/>
        <v>-1.0380478164639144</v>
      </c>
      <c r="S258" t="str">
        <f t="shared" si="53"/>
        <v>0,998857741050182+0,0477829796488994i</v>
      </c>
      <c r="T258" t="str">
        <f t="shared" si="60"/>
        <v>0,998857741050182-0,0477829796488994i</v>
      </c>
      <c r="U258" t="str">
        <f t="shared" si="61"/>
        <v>0,995433573711746-0,095456798225493i</v>
      </c>
      <c r="V258" t="str">
        <f t="shared" si="62"/>
        <v>2,75250227697973-0,131673165135799i</v>
      </c>
      <c r="W258" t="str">
        <f t="shared" si="63"/>
        <v>2,7535821136746-0,106734077170974i</v>
      </c>
      <c r="X258" t="str">
        <f t="shared" si="64"/>
        <v>0,999835883580862-0,0181163610409351i</v>
      </c>
      <c r="Y258">
        <f t="shared" si="54"/>
        <v>0.99999999831664421</v>
      </c>
      <c r="Z258">
        <f t="shared" si="65"/>
        <v>-1.8117352190433107E-2</v>
      </c>
      <c r="AC258">
        <f t="shared" ca="1" si="55"/>
        <v>-0.10254213261683416</v>
      </c>
      <c r="AD258">
        <f ca="1">$AB$3*AC258+$AB$2*AD257</f>
        <v>4.4415634706806151E-3</v>
      </c>
      <c r="AE258">
        <f t="shared" ca="1" si="56"/>
        <v>0</v>
      </c>
    </row>
    <row r="259" spans="6:31" x14ac:dyDescent="0.2">
      <c r="F259">
        <v>0.22916666666666696</v>
      </c>
      <c r="H259">
        <f t="shared" si="57"/>
        <v>-6.455442847713511E-3</v>
      </c>
      <c r="I259">
        <f t="shared" si="57"/>
        <v>2.7183881680247934E-2</v>
      </c>
      <c r="J259">
        <f t="shared" ca="1" si="50"/>
        <v>-31.313770575362312</v>
      </c>
      <c r="K259">
        <f t="shared" ca="1" si="58"/>
        <v>2.7183881680247934E-2</v>
      </c>
      <c r="L259">
        <f t="shared" si="59"/>
        <v>-31.313770575362312</v>
      </c>
      <c r="M259">
        <v>203</v>
      </c>
      <c r="N259">
        <f>2*PI()*P259/$B$6</f>
        <v>4.8494069549153307E-2</v>
      </c>
      <c r="P259" s="8">
        <f>1000*10^((M259-272)/160)</f>
        <v>370.46740221071565</v>
      </c>
      <c r="Q259">
        <f t="shared" si="51"/>
        <v>-1.5488118420786643E-8</v>
      </c>
      <c r="R259">
        <f t="shared" si="52"/>
        <v>-1.0531008132124895</v>
      </c>
      <c r="S259" t="str">
        <f t="shared" si="53"/>
        <v>0,99882439302348+0,0484750647372131i</v>
      </c>
      <c r="T259" t="str">
        <f t="shared" si="60"/>
        <v>0,99882439302348-0,0484750647372131i</v>
      </c>
      <c r="U259" t="str">
        <f t="shared" si="61"/>
        <v>0,995300336197446-0,0968361542258415i</v>
      </c>
      <c r="V259" t="str">
        <f t="shared" si="62"/>
        <v>2,75236446153817-0,133578080777139i</v>
      </c>
      <c r="W259" t="str">
        <f t="shared" si="63"/>
        <v>2,75347580725407-0,108278461426695i</v>
      </c>
      <c r="X259" t="str">
        <f t="shared" si="64"/>
        <v>0,999831089365495-0,0183790416490209i</v>
      </c>
      <c r="Y259">
        <f t="shared" si="54"/>
        <v>0.99999999821686447</v>
      </c>
      <c r="Z259">
        <f t="shared" si="65"/>
        <v>-1.8380076545987743E-2</v>
      </c>
      <c r="AC259">
        <f t="shared" ca="1" si="55"/>
        <v>-0.53840627162913435</v>
      </c>
      <c r="AD259">
        <f ca="1">$AB$3*AC259+$AB$2*AD258</f>
        <v>4.2710495805418133E-3</v>
      </c>
      <c r="AE259">
        <f t="shared" ca="1" si="56"/>
        <v>0</v>
      </c>
    </row>
    <row r="260" spans="6:31" x14ac:dyDescent="0.2">
      <c r="F260">
        <v>0.25</v>
      </c>
      <c r="H260">
        <f t="shared" si="57"/>
        <v>1.1887172986427422E-3</v>
      </c>
      <c r="I260">
        <f t="shared" si="57"/>
        <v>-1.40202796689913E-2</v>
      </c>
      <c r="J260">
        <f t="shared" ca="1" si="50"/>
        <v>-37.064866464208492</v>
      </c>
      <c r="K260">
        <f t="shared" ca="1" si="58"/>
        <v>-1.40202796689913E-2</v>
      </c>
      <c r="L260">
        <f t="shared" si="59"/>
        <v>-37.064866464208492</v>
      </c>
      <c r="M260">
        <v>204</v>
      </c>
      <c r="N260">
        <f>2*PI()*P260/$B$6</f>
        <v>4.9197001177368048E-2</v>
      </c>
      <c r="P260" s="8">
        <f>1000*10^((M260-272)/160)</f>
        <v>375.83740428844413</v>
      </c>
      <c r="Q260">
        <f t="shared" si="51"/>
        <v>-1.6406262317997462E-8</v>
      </c>
      <c r="R260">
        <f t="shared" si="52"/>
        <v>-1.0683722833423448</v>
      </c>
      <c r="S260" t="str">
        <f t="shared" si="53"/>
        <v>0,998790071604117+0,0491771579602056i</v>
      </c>
      <c r="T260" t="str">
        <f t="shared" si="60"/>
        <v>0,998790071604117-0,0491771579602056i</v>
      </c>
      <c r="U260" t="str">
        <f t="shared" si="61"/>
        <v>0,995163214269914-0,0982353142407214i</v>
      </c>
      <c r="V260" t="str">
        <f t="shared" si="62"/>
        <v>2,75222262661547-0,135510444785806i</v>
      </c>
      <c r="W260" t="str">
        <f t="shared" si="63"/>
        <v>2,75336640008308-0,109845110659925i</v>
      </c>
      <c r="X260" t="str">
        <f t="shared" si="64"/>
        <v>0,999826155042138-0,0186455334054294i</v>
      </c>
      <c r="Y260">
        <f t="shared" si="54"/>
        <v>0.99999999811115925</v>
      </c>
      <c r="Z260">
        <f t="shared" si="65"/>
        <v>-1.8646613981373687E-2</v>
      </c>
      <c r="AC260">
        <f t="shared" ca="1" si="55"/>
        <v>1.058703896084868</v>
      </c>
      <c r="AD260">
        <f ca="1">$AB$3*AC260+$AB$2*AD259</f>
        <v>4.6022573977647068E-3</v>
      </c>
      <c r="AE260">
        <f t="shared" ca="1" si="56"/>
        <v>0</v>
      </c>
    </row>
    <row r="261" spans="6:31" x14ac:dyDescent="0.2">
      <c r="F261">
        <v>0.27083333333333304</v>
      </c>
      <c r="H261">
        <f t="shared" si="57"/>
        <v>1.5619482753549765E-3</v>
      </c>
      <c r="I261">
        <f t="shared" si="57"/>
        <v>3.2236575927970679E-3</v>
      </c>
      <c r="J261">
        <f t="shared" ca="1" si="50"/>
        <v>-49.833021877388852</v>
      </c>
      <c r="K261">
        <f t="shared" ca="1" si="58"/>
        <v>3.2236575927970679E-3</v>
      </c>
      <c r="L261">
        <f t="shared" si="59"/>
        <v>-49.833021877388852</v>
      </c>
      <c r="M261">
        <v>205</v>
      </c>
      <c r="N261">
        <f>2*PI()*P261/$B$6</f>
        <v>4.9910121945791842E-2</v>
      </c>
      <c r="P261" s="8">
        <f>1000*10^((M261-272)/160)</f>
        <v>381.28524566361875</v>
      </c>
      <c r="Q261">
        <f t="shared" si="51"/>
        <v>-1.7378835750608735E-8</v>
      </c>
      <c r="R261">
        <f t="shared" si="52"/>
        <v>-1.0838654059014463</v>
      </c>
      <c r="S261" t="str">
        <f t="shared" si="53"/>
        <v>0,998754748391461+0,0498894033388875i</v>
      </c>
      <c r="T261" t="str">
        <f t="shared" si="60"/>
        <v>0,99875474839146-0,0498894033388875i</v>
      </c>
      <c r="U261" t="str">
        <f t="shared" si="61"/>
        <v>0,995022094868979-0,0996545569582613i</v>
      </c>
      <c r="V261" t="str">
        <f t="shared" si="62"/>
        <v>2,7520766551251-0,137470647812388i</v>
      </c>
      <c r="W261" t="str">
        <f t="shared" si="63"/>
        <v>2,75325380182259-0,11143434226391i</v>
      </c>
      <c r="X261" t="str">
        <f t="shared" si="64"/>
        <v>0,999821076512794-0,0189158917096931i</v>
      </c>
      <c r="Y261">
        <f t="shared" si="54"/>
        <v>0.9999999979991876</v>
      </c>
      <c r="Z261">
        <f t="shared" si="65"/>
        <v>-1.8917019981445016E-2</v>
      </c>
      <c r="AC261">
        <f t="shared" ca="1" si="55"/>
        <v>0.67163883003103286</v>
      </c>
      <c r="AD261">
        <f ca="1">$AB$3*AC261+$AB$2*AD260</f>
        <v>4.8117802023341285E-3</v>
      </c>
      <c r="AE261">
        <f t="shared" ca="1" si="56"/>
        <v>0</v>
      </c>
    </row>
    <row r="262" spans="6:31" x14ac:dyDescent="0.2">
      <c r="F262">
        <v>0.29166666666666696</v>
      </c>
      <c r="H262">
        <f t="shared" si="57"/>
        <v>-2.5664418286725455E-3</v>
      </c>
      <c r="I262">
        <f t="shared" si="57"/>
        <v>3.7745272765101895E-3</v>
      </c>
      <c r="J262">
        <f t="shared" ca="1" si="50"/>
        <v>-48.462748637297508</v>
      </c>
      <c r="K262">
        <f t="shared" ca="1" si="58"/>
        <v>3.7745272765101895E-3</v>
      </c>
      <c r="L262">
        <f t="shared" si="59"/>
        <v>-48.462748637297508</v>
      </c>
      <c r="M262">
        <v>206</v>
      </c>
      <c r="N262">
        <f>2*PI()*P262/$B$6</f>
        <v>5.0633579548132107E-2</v>
      </c>
      <c r="P262" s="8">
        <f>1000*10^((M262-272)/160)</f>
        <v>386.81205463305218</v>
      </c>
      <c r="Q262">
        <f t="shared" si="51"/>
        <v>-1.8408979533203961E-8</v>
      </c>
      <c r="R262">
        <f t="shared" si="52"/>
        <v>-1.0995834065589212</v>
      </c>
      <c r="S262" t="str">
        <f t="shared" si="53"/>
        <v>0,998718394156924+0,0506119469356255i</v>
      </c>
      <c r="T262" t="str">
        <f t="shared" si="60"/>
        <v>0,998718394156924-0,0506119469356255i</v>
      </c>
      <c r="U262" t="str">
        <f t="shared" si="61"/>
        <v>0,994876861654771-0,101094164737407i</v>
      </c>
      <c r="V262" t="str">
        <f t="shared" si="62"/>
        <v>2,75192642657839-0,139459085852029i</v>
      </c>
      <c r="W262" t="str">
        <f t="shared" si="63"/>
        <v>2,75313791950773-0,113046477997235i</v>
      </c>
      <c r="X262" t="str">
        <f t="shared" si="64"/>
        <v>0,9998158495594-0,0191901727712651i</v>
      </c>
      <c r="Y262">
        <f t="shared" si="54"/>
        <v>0.99999999788058791</v>
      </c>
      <c r="Z262">
        <f t="shared" si="65"/>
        <v>-1.9191350844748586E-2</v>
      </c>
      <c r="AC262">
        <f t="shared" ca="1" si="55"/>
        <v>-0.22258893826371703</v>
      </c>
      <c r="AD262">
        <f ca="1">$AB$3*AC262+$AB$2*AD261</f>
        <v>4.7403513808138668E-3</v>
      </c>
      <c r="AE262">
        <f t="shared" ca="1" si="56"/>
        <v>0</v>
      </c>
    </row>
    <row r="263" spans="6:31" x14ac:dyDescent="0.2">
      <c r="F263">
        <v>0.3125</v>
      </c>
      <c r="H263">
        <f t="shared" si="57"/>
        <v>2.53812778951639E-3</v>
      </c>
      <c r="I263">
        <f t="shared" si="57"/>
        <v>-7.0815220199105487E-3</v>
      </c>
      <c r="J263">
        <f t="shared" ca="1" si="50"/>
        <v>-42.997467801546243</v>
      </c>
      <c r="K263">
        <f t="shared" ca="1" si="58"/>
        <v>-7.0815220199105487E-3</v>
      </c>
      <c r="L263">
        <f t="shared" si="59"/>
        <v>-42.997467801546243</v>
      </c>
      <c r="M263">
        <v>207</v>
      </c>
      <c r="N263">
        <f>2*PI()*P263/$B$6</f>
        <v>5.1367523818947179E-2</v>
      </c>
      <c r="P263" s="8">
        <f>1000*10^((M263-272)/160)</f>
        <v>392.41897584845356</v>
      </c>
      <c r="Q263">
        <f t="shared" si="51"/>
        <v>-1.9500236604923699E-8</v>
      </c>
      <c r="R263">
        <f t="shared" si="52"/>
        <v>-1.1155295583047833</v>
      </c>
      <c r="S263" t="str">
        <f t="shared" si="53"/>
        <v>0,998680978819871+0,051344936881692i</v>
      </c>
      <c r="T263" t="str">
        <f t="shared" si="60"/>
        <v>0,998680978819871-0,051344936881692i</v>
      </c>
      <c r="U263" t="str">
        <f t="shared" si="61"/>
        <v>0,99472739491323-0,102554423644905i</v>
      </c>
      <c r="V263" t="str">
        <f t="shared" si="62"/>
        <v>2,75177181698615-0,141476160307902i</v>
      </c>
      <c r="W263" t="str">
        <f t="shared" si="63"/>
        <v>2,75301865747184-0,114681844036739i</v>
      </c>
      <c r="X263" t="str">
        <f t="shared" si="64"/>
        <v>0,999810469840273-0,0194684336215641i</v>
      </c>
      <c r="Y263">
        <f t="shared" si="54"/>
        <v>0.9999999977549523</v>
      </c>
      <c r="Z263">
        <f t="shared" si="65"/>
        <v>-1.9469663695736522E-2</v>
      </c>
      <c r="AC263">
        <f t="shared" ca="1" si="55"/>
        <v>-1.4752311325728538</v>
      </c>
      <c r="AD263">
        <f ca="1">$AB$3*AC263+$AB$2*AD262</f>
        <v>4.2754776561594538E-3</v>
      </c>
      <c r="AE263">
        <f t="shared" ca="1" si="56"/>
        <v>0</v>
      </c>
    </row>
    <row r="264" spans="6:31" x14ac:dyDescent="0.2">
      <c r="F264">
        <v>0.33333333333333304</v>
      </c>
      <c r="H264">
        <f t="shared" si="57"/>
        <v>-2.0221578906172402E-3</v>
      </c>
      <c r="I264">
        <f t="shared" si="57"/>
        <v>7.5952044124214316E-3</v>
      </c>
      <c r="J264">
        <f t="shared" ref="J264:J327" ca="1" si="66">IFERROR(10*LOG(K264^2),NA())</f>
        <v>-42.389210666459633</v>
      </c>
      <c r="K264">
        <f t="shared" ca="1" si="58"/>
        <v>7.5952044124214316E-3</v>
      </c>
      <c r="L264">
        <f t="shared" si="59"/>
        <v>-42.389210666459633</v>
      </c>
      <c r="M264">
        <v>208</v>
      </c>
      <c r="N264">
        <f>2*PI()*P264/$B$6</f>
        <v>5.2112106764678569E-2</v>
      </c>
      <c r="P264" s="8">
        <f>1000*10^((M264-272)/160)</f>
        <v>398.10717055349721</v>
      </c>
      <c r="Q264">
        <f t="shared" ref="Q264:Q327" si="67">IFERROR(20*LOG(Y264),NA())</f>
        <v>-2.0656315769236165E-8</v>
      </c>
      <c r="R264">
        <f t="shared" ref="R264:R327" si="68">DEGREES(Z264)</f>
        <v>-1.1317071821605087</v>
      </c>
      <c r="S264" t="str">
        <f t="shared" ref="S264:S327" si="69">COMPLEX(COS(N264),SIN(N264))</f>
        <v>0,998642471422818+0,052088523405126i</v>
      </c>
      <c r="T264" t="str">
        <f t="shared" si="60"/>
        <v>0,998642471422818-0,052088523405126i</v>
      </c>
      <c r="U264" t="str">
        <f t="shared" si="61"/>
        <v>0,994573571458947-0,104035623492121i</v>
      </c>
      <c r="V264" t="str">
        <f t="shared" si="62"/>
        <v>2,75161269875754-0,143522278054996i</v>
      </c>
      <c r="W264" t="str">
        <f t="shared" si="63"/>
        <v>2,75289591726833-0,116340771030756i</v>
      </c>
      <c r="X264" t="str">
        <f t="shared" si="64"/>
        <v>0,999804932886504-0,0197507321262024i</v>
      </c>
      <c r="Y264">
        <f t="shared" ref="Y264:Y327" si="70">IMABS(X264)</f>
        <v>0.99999999762185376</v>
      </c>
      <c r="Z264">
        <f t="shared" si="65"/>
        <v>-1.9752016497168109E-2</v>
      </c>
      <c r="AC264">
        <f t="shared" ref="AC264:AC327" ca="1" si="71">_xlfn.NORM.INV(RAND(),0,1)</f>
        <v>0.4011392367100805</v>
      </c>
      <c r="AD264">
        <f ca="1">$AB$3*AC264+$AB$2*AD263</f>
        <v>4.400136499827771E-3</v>
      </c>
      <c r="AE264">
        <f t="shared" ref="AE264:AE327" ca="1" si="72">(AD264-$AD$6)/$AD$5*$AE$2*$AE$3</f>
        <v>0</v>
      </c>
    </row>
    <row r="265" spans="6:31" x14ac:dyDescent="0.2">
      <c r="F265">
        <v>0.35416666666666696</v>
      </c>
      <c r="H265">
        <f t="shared" ref="H265:I328" si="73">G265*$B$15+G264*$B$16+G263*$B$17+H264*$B$12+H263*$B$13</f>
        <v>1.3754286433322767E-3</v>
      </c>
      <c r="I265">
        <f t="shared" si="73"/>
        <v>-6.4271230306601115E-3</v>
      </c>
      <c r="J265">
        <f t="shared" ca="1" si="66"/>
        <v>-43.83966773129135</v>
      </c>
      <c r="K265">
        <f t="shared" ref="K265:K328" ca="1" si="74">I265+AE265</f>
        <v>-6.4271230306601115E-3</v>
      </c>
      <c r="L265">
        <f t="shared" ref="L265:L328" si="75">IFERROR(10*LOG(I265^2),NA())</f>
        <v>-43.83966773129135</v>
      </c>
      <c r="M265">
        <v>209</v>
      </c>
      <c r="N265">
        <f>2*PI()*P265/$B$6</f>
        <v>5.2867482595132777E-2</v>
      </c>
      <c r="P265" s="8">
        <f>1000*10^((M265-272)/160)</f>
        <v>403.87781682432598</v>
      </c>
      <c r="Q265">
        <f t="shared" si="67"/>
        <v>-2.1880765751253096E-8</v>
      </c>
      <c r="R265">
        <f t="shared" si="68"/>
        <v>-1.148119647901569</v>
      </c>
      <c r="S265" t="str">
        <f t="shared" si="69"/>
        <v>0,998602840105924+0,0528428588589026i</v>
      </c>
      <c r="T265" t="str">
        <f t="shared" ref="T265:T328" si="76">IMPOWER(S265,-1)</f>
        <v>0,998602840105924-0,0528428588589026i</v>
      </c>
      <c r="U265" t="str">
        <f t="shared" ref="U265:U328" si="77">IMPOWER(S265,-2)</f>
        <v>0,994415264535237-0,105538057871633i</v>
      </c>
      <c r="V265" t="str">
        <f t="shared" ref="V265:V328" si="78">IMSUM($B$15,IMPRODUCT($B$16,T265),IMPRODUCT($B$17,U265))</f>
        <v>2,75144894059605-0,145597851504179i</v>
      </c>
      <c r="W265" t="str">
        <f t="shared" ref="W265:W328" si="79">IMSUM(COMPLEX(1,0),IMPRODUCT($U$2,T265),IMPRODUCT($U$3,U265))</f>
        <v>2,75276959759028-0,118023594152631i</v>
      </c>
      <c r="X265" t="str">
        <f t="shared" ref="X265:X328" si="80">IMPOWER(IMDIV(V265,W265),2)</f>
        <v>0,999799234098255-0,0200371269974151i</v>
      </c>
      <c r="Y265">
        <f t="shared" si="70"/>
        <v>0.99999999748088375</v>
      </c>
      <c r="Z265">
        <f t="shared" ref="Z265:Z328" si="81">IMARGUMENT(X265)</f>
        <v>-2.0038468062720381E-2</v>
      </c>
      <c r="AC265">
        <f t="shared" ca="1" si="71"/>
        <v>8.4167523614617004E-2</v>
      </c>
      <c r="AD265">
        <f ca="1">$AB$3*AC265+$AB$2*AD264</f>
        <v>4.4251922274252658E-3</v>
      </c>
      <c r="AE265">
        <f t="shared" ca="1" si="72"/>
        <v>0</v>
      </c>
    </row>
    <row r="266" spans="6:31" x14ac:dyDescent="0.2">
      <c r="F266">
        <v>0.375</v>
      </c>
      <c r="H266">
        <f t="shared" si="73"/>
        <v>-7.9427615329694503E-4</v>
      </c>
      <c r="I266">
        <f t="shared" si="73"/>
        <v>4.5517418010938594E-3</v>
      </c>
      <c r="J266">
        <f t="shared" ca="1" si="66"/>
        <v>-46.836447627956268</v>
      </c>
      <c r="K266">
        <f t="shared" ca="1" si="74"/>
        <v>4.5517418010938594E-3</v>
      </c>
      <c r="L266">
        <f t="shared" si="75"/>
        <v>-46.836447627956268</v>
      </c>
      <c r="M266">
        <v>210</v>
      </c>
      <c r="N266">
        <f>2*PI()*P266/$B$6</f>
        <v>5.3633807755419503E-2</v>
      </c>
      <c r="P266" s="8">
        <f>1000*10^((M266-272)/160)</f>
        <v>409.73210981354146</v>
      </c>
      <c r="Q266">
        <f t="shared" si="67"/>
        <v>-2.3177960740403362E-8</v>
      </c>
      <c r="R266">
        <f t="shared" si="68"/>
        <v>-1.1647703747911708</v>
      </c>
      <c r="S266" t="str">
        <f t="shared" si="69"/>
        <v>0,998562052080735+0,0536080977494137i</v>
      </c>
      <c r="T266" t="str">
        <f t="shared" si="76"/>
        <v>0,998562052080736-0,0536080977494137i</v>
      </c>
      <c r="U266" t="str">
        <f t="shared" si="77"/>
        <v>0,994252343711379-0,107062024193599i</v>
      </c>
      <c r="V266" t="str">
        <f t="shared" si="78"/>
        <v>2,75128040739239-0,147703298666525i</v>
      </c>
      <c r="W266" t="str">
        <f t="shared" si="79"/>
        <v>2,75263959418785-0,119730653154541i</v>
      </c>
      <c r="X266" t="str">
        <f t="shared" si="80"/>
        <v>0,999793368740794-0,0203276778066738i</v>
      </c>
      <c r="Y266">
        <f t="shared" si="70"/>
        <v>0.99999999733153866</v>
      </c>
      <c r="Z266">
        <f t="shared" si="81"/>
        <v>-2.0329078069794289E-2</v>
      </c>
      <c r="AC266">
        <f t="shared" ca="1" si="71"/>
        <v>0.1499479967672033</v>
      </c>
      <c r="AD266">
        <f ca="1">$AB$3*AC266+$AB$2*AD265</f>
        <v>4.4709023839397954E-3</v>
      </c>
      <c r="AE266">
        <f t="shared" ca="1" si="72"/>
        <v>0</v>
      </c>
    </row>
    <row r="267" spans="6:31" x14ac:dyDescent="0.2">
      <c r="F267">
        <v>0.39583333333333304</v>
      </c>
      <c r="H267">
        <f t="shared" si="73"/>
        <v>3.5948745957804947E-4</v>
      </c>
      <c r="I267">
        <f t="shared" si="73"/>
        <v>-2.6541227815066104E-3</v>
      </c>
      <c r="J267">
        <f t="shared" ca="1" si="66"/>
        <v>-51.521579805035323</v>
      </c>
      <c r="K267">
        <f t="shared" ca="1" si="74"/>
        <v>-2.6541227815066104E-3</v>
      </c>
      <c r="L267">
        <f t="shared" si="75"/>
        <v>-51.521579805035323</v>
      </c>
      <c r="M267">
        <v>211</v>
      </c>
      <c r="N267">
        <f>2*PI()*P267/$B$6</f>
        <v>5.4411240958352917E-2</v>
      </c>
      <c r="P267" s="8">
        <f>1000*10^((M267-272)/160)</f>
        <v>415.67126199773105</v>
      </c>
      <c r="Q267">
        <f t="shared" si="67"/>
        <v>-2.4552045416182516E-8</v>
      </c>
      <c r="R267">
        <f t="shared" si="68"/>
        <v>-1.1816628323259413</v>
      </c>
      <c r="S267" t="str">
        <f t="shared" si="69"/>
        <v>0,998520073603169+0,0543843967652592i</v>
      </c>
      <c r="T267" t="str">
        <f t="shared" si="76"/>
        <v>0,99852007360317-0,0543843967652592i</v>
      </c>
      <c r="U267" t="str">
        <f t="shared" si="77"/>
        <v>0,994084674776959-0,108607823721821i</v>
      </c>
      <c r="V267" t="str">
        <f t="shared" si="78"/>
        <v>2,7511069601145-0,149839043217867i</v>
      </c>
      <c r="W267" t="str">
        <f t="shared" si="79"/>
        <v>2,75250579978315-0,121462292421555i</v>
      </c>
      <c r="X267" t="str">
        <f t="shared" si="80"/>
        <v>0,999787331940652-0,020622444997505i</v>
      </c>
      <c r="Y267">
        <f t="shared" si="70"/>
        <v>0.99999999717334132</v>
      </c>
      <c r="Z267">
        <f t="shared" si="81"/>
        <v>-2.0623907072529358E-2</v>
      </c>
      <c r="AC267">
        <f t="shared" ca="1" si="71"/>
        <v>-1.3264878921364627</v>
      </c>
      <c r="AD267">
        <f ca="1">$AB$3*AC267+$AB$2*AD266</f>
        <v>4.0528350232651505E-3</v>
      </c>
      <c r="AE267">
        <f t="shared" ca="1" si="72"/>
        <v>0</v>
      </c>
    </row>
    <row r="268" spans="6:31" x14ac:dyDescent="0.2">
      <c r="F268">
        <v>0.41666666666666696</v>
      </c>
      <c r="H268">
        <f t="shared" si="73"/>
        <v>-8.0671674424129757E-5</v>
      </c>
      <c r="I268">
        <f t="shared" si="73"/>
        <v>1.114911874573226E-3</v>
      </c>
      <c r="J268">
        <f t="shared" ca="1" si="66"/>
        <v>-59.055189179654455</v>
      </c>
      <c r="K268">
        <f t="shared" ca="1" si="74"/>
        <v>1.114911874573226E-3</v>
      </c>
      <c r="L268">
        <f t="shared" si="75"/>
        <v>-59.055189179654455</v>
      </c>
      <c r="M268">
        <v>212</v>
      </c>
      <c r="N268">
        <f>2*PI()*P268/$B$6</f>
        <v>5.5199943217322363E-2</v>
      </c>
      <c r="P268" s="8">
        <f>1000*10^((M268-272)/160)</f>
        <v>421.69650342858222</v>
      </c>
      <c r="Q268">
        <f t="shared" si="67"/>
        <v>-2.6007589726504733E-8</v>
      </c>
      <c r="R268">
        <f t="shared" si="68"/>
        <v>-1.1988005409938485</v>
      </c>
      <c r="S268" t="str">
        <f t="shared" si="69"/>
        <v>0,998476869945719+0,0551719148063483i</v>
      </c>
      <c r="T268" t="str">
        <f t="shared" si="76"/>
        <v>0,99847686994572-0,0551719148063484i</v>
      </c>
      <c r="U268" t="str">
        <f t="shared" si="77"/>
        <v>0,993912119633203-0,110175761609509i</v>
      </c>
      <c r="V268" t="str">
        <f t="shared" si="78"/>
        <v>2,75092845569427-0,152005514563572i</v>
      </c>
      <c r="W268" t="str">
        <f t="shared" si="79"/>
        <v>2,75236810398283-0,123218861025959i</v>
      </c>
      <c r="X268" t="str">
        <f t="shared" si="80"/>
        <v>0,999781118681463-0,0209214898985093i</v>
      </c>
      <c r="Y268">
        <f t="shared" si="70"/>
        <v>0.99999999700576558</v>
      </c>
      <c r="Z268">
        <f t="shared" si="81"/>
        <v>-2.0923016515031912E-2</v>
      </c>
      <c r="AC268">
        <f t="shared" ca="1" si="71"/>
        <v>-0.54433174568451559</v>
      </c>
      <c r="AD268">
        <f ca="1">$AB$3*AC268+$AB$2*AD267</f>
        <v>3.880581986405519E-3</v>
      </c>
      <c r="AE268">
        <f t="shared" ca="1" si="72"/>
        <v>0</v>
      </c>
    </row>
    <row r="269" spans="6:31" x14ac:dyDescent="0.2">
      <c r="F269">
        <v>0.4375</v>
      </c>
      <c r="H269">
        <f t="shared" si="73"/>
        <v>-6.8458334320750812E-5</v>
      </c>
      <c r="I269">
        <f t="shared" si="73"/>
        <v>-6.9695708850356494E-5</v>
      </c>
      <c r="J269">
        <f t="shared" ca="1" si="66"/>
        <v>-83.135879209913966</v>
      </c>
      <c r="K269">
        <f t="shared" ca="1" si="74"/>
        <v>-6.9695708850356494E-5</v>
      </c>
      <c r="L269">
        <f t="shared" si="75"/>
        <v>-83.135879209913966</v>
      </c>
      <c r="M269">
        <v>213</v>
      </c>
      <c r="N269">
        <f>2*PI()*P269/$B$6</f>
        <v>5.6000077879639877E-2</v>
      </c>
      <c r="P269" s="8">
        <f>1000*10^((M269-272)/160)</f>
        <v>427.80908198763802</v>
      </c>
      <c r="Q269">
        <f t="shared" si="67"/>
        <v>-2.7549479918699486E-8</v>
      </c>
      <c r="R269">
        <f t="shared" si="68"/>
        <v>-1.2161870730442719</v>
      </c>
      <c r="S269" t="str">
        <f t="shared" si="69"/>
        <v>0,998432405368851+0,0559708130133118i</v>
      </c>
      <c r="T269" t="str">
        <f t="shared" si="76"/>
        <v>0,99843240536885-0,0559708130133117i</v>
      </c>
      <c r="U269" t="str">
        <f t="shared" si="77"/>
        <v>0,993734536181257-0,111766146934662i</v>
      </c>
      <c r="V269" t="str">
        <f t="shared" si="78"/>
        <v>2,75074474691112-0,154203147903472i</v>
      </c>
      <c r="W269" t="str">
        <f t="shared" si="79"/>
        <v>2,75222639318812-0,125000712781784i</v>
      </c>
      <c r="X269" t="str">
        <f t="shared" si="80"/>
        <v>0,999774723799774-0,0212248747365852i</v>
      </c>
      <c r="Y269">
        <f t="shared" si="70"/>
        <v>0.99999999682824892</v>
      </c>
      <c r="Z269">
        <f t="shared" si="81"/>
        <v>-2.1226468744815319E-2</v>
      </c>
      <c r="AC269">
        <f t="shared" ca="1" si="71"/>
        <v>-0.57192460962014346</v>
      </c>
      <c r="AD269">
        <f ca="1">$AB$3*AC269+$AB$2*AD268</f>
        <v>3.6997158636459101E-3</v>
      </c>
      <c r="AE269">
        <f t="shared" ca="1" si="72"/>
        <v>0</v>
      </c>
    </row>
    <row r="270" spans="6:31" x14ac:dyDescent="0.2">
      <c r="F270">
        <v>0.45833333333333304</v>
      </c>
      <c r="H270">
        <f t="shared" si="73"/>
        <v>1.2612967086351076E-4</v>
      </c>
      <c r="I270">
        <f t="shared" si="73"/>
        <v>-5.0633140881808599E-4</v>
      </c>
      <c r="J270">
        <f t="shared" ca="1" si="66"/>
        <v>-65.911302631276058</v>
      </c>
      <c r="K270">
        <f t="shared" ca="1" si="74"/>
        <v>-5.0633140881808599E-4</v>
      </c>
      <c r="L270">
        <f t="shared" si="75"/>
        <v>-65.911302631276058</v>
      </c>
      <c r="M270">
        <v>214</v>
      </c>
      <c r="N270">
        <f>2*PI()*P270/$B$6</f>
        <v>5.6811810660370686E-2</v>
      </c>
      <c r="P270" s="8">
        <f>1000*10^((M270-272)/160)</f>
        <v>434.01026364474382</v>
      </c>
      <c r="Q270">
        <f t="shared" si="67"/>
        <v>-2.9182775819046755E-8</v>
      </c>
      <c r="R270">
        <f t="shared" si="68"/>
        <v>-1.233826053270433</v>
      </c>
      <c r="S270" t="str">
        <f t="shared" si="69"/>
        <v>0,998386643091569+0,056781254797224i</v>
      </c>
      <c r="T270" t="str">
        <f t="shared" si="76"/>
        <v>0,99838664309157-0,056781254797224i</v>
      </c>
      <c r="U270" t="str">
        <f t="shared" si="77"/>
        <v>0,993551778207306-0,113379292735055i</v>
      </c>
      <c r="V270" t="str">
        <f t="shared" si="78"/>
        <v>2,75055568227223-0,15643238429696i</v>
      </c>
      <c r="W270" t="str">
        <f t="shared" si="79"/>
        <v>2,75208055050227-0,126808206299556i</v>
      </c>
      <c r="X270" t="str">
        <f t="shared" si="80"/>
        <v>0,999768141980731-0,0215326626503591i</v>
      </c>
      <c r="Y270">
        <f t="shared" si="70"/>
        <v>0.99999999664020878</v>
      </c>
      <c r="Z270">
        <f t="shared" si="81"/>
        <v>-2.1534327026456006E-2</v>
      </c>
      <c r="AC270">
        <f t="shared" ca="1" si="71"/>
        <v>0.44662994211982848</v>
      </c>
      <c r="AD270">
        <f ca="1">$AB$3*AC270+$AB$2*AD269</f>
        <v>3.8388446416488921E-3</v>
      </c>
      <c r="AE270">
        <f t="shared" ca="1" si="72"/>
        <v>0</v>
      </c>
    </row>
    <row r="271" spans="6:31" x14ac:dyDescent="0.2">
      <c r="F271">
        <v>0.47916666666666696</v>
      </c>
      <c r="H271">
        <f t="shared" si="73"/>
        <v>-1.2870444666678577E-4</v>
      </c>
      <c r="I271">
        <f t="shared" si="73"/>
        <v>7.1918261812428999E-4</v>
      </c>
      <c r="J271">
        <f t="shared" ca="1" si="66"/>
        <v>-62.86321635163474</v>
      </c>
      <c r="K271">
        <f t="shared" ca="1" si="74"/>
        <v>7.1918261812428999E-4</v>
      </c>
      <c r="L271">
        <f t="shared" si="75"/>
        <v>-62.86321635163474</v>
      </c>
      <c r="M271">
        <v>215</v>
      </c>
      <c r="N271">
        <f>2*PI()*P271/$B$6</f>
        <v>5.7635309676654381E-2</v>
      </c>
      <c r="P271" s="8">
        <f>1000*10^((M271-272)/160)</f>
        <v>440.30133272024131</v>
      </c>
      <c r="Q271">
        <f t="shared" si="67"/>
        <v>-3.0912854517570747E-8</v>
      </c>
      <c r="R271">
        <f t="shared" si="68"/>
        <v>-1.2517211598049558</v>
      </c>
      <c r="S271" t="str">
        <f t="shared" si="69"/>
        <v>0,998339545261139+0,057603405869634i</v>
      </c>
      <c r="T271" t="str">
        <f t="shared" si="76"/>
        <v>0,998339545261139-0,057603405869634i</v>
      </c>
      <c r="U271" t="str">
        <f t="shared" si="77"/>
        <v>0,993363695264437-0,115015516042767i</v>
      </c>
      <c r="V271" t="str">
        <f t="shared" si="78"/>
        <v>2,75036110588937-0,158693670728189i</v>
      </c>
      <c r="W271" t="str">
        <f t="shared" si="79"/>
        <v>2,75193045563541-0,12864170504121i</v>
      </c>
      <c r="X271" t="str">
        <f t="shared" si="80"/>
        <v>0,999761367753608-0,0218449177038337i</v>
      </c>
      <c r="Y271">
        <f t="shared" si="70"/>
        <v>0.99999999644102611</v>
      </c>
      <c r="Z271">
        <f t="shared" si="81"/>
        <v>-2.1846655555478583E-2</v>
      </c>
      <c r="AC271">
        <f t="shared" ca="1" si="71"/>
        <v>-0.58544508611156876</v>
      </c>
      <c r="AD271">
        <f ca="1">$AB$3*AC271+$AB$2*AD270</f>
        <v>3.6537447132121508E-3</v>
      </c>
      <c r="AE271">
        <f t="shared" ca="1" si="72"/>
        <v>0</v>
      </c>
    </row>
    <row r="272" spans="6:31" x14ac:dyDescent="0.2">
      <c r="F272">
        <v>0.5</v>
      </c>
      <c r="H272">
        <f t="shared" si="73"/>
        <v>1.0445582988761014E-4</v>
      </c>
      <c r="I272">
        <f t="shared" si="73"/>
        <v>-6.96958970801199E-4</v>
      </c>
      <c r="J272">
        <f t="shared" ca="1" si="66"/>
        <v>-63.135855751644144</v>
      </c>
      <c r="K272">
        <f t="shared" ca="1" si="74"/>
        <v>-6.96958970801199E-4</v>
      </c>
      <c r="L272">
        <f t="shared" si="75"/>
        <v>-63.135855751644144</v>
      </c>
      <c r="M272">
        <v>216</v>
      </c>
      <c r="N272">
        <f>2*PI()*P272/$B$6</f>
        <v>5.8470745482523546E-2</v>
      </c>
      <c r="P272" s="8">
        <f>1000*10^((M272-272)/160)</f>
        <v>446.68359215096314</v>
      </c>
      <c r="Q272">
        <f t="shared" si="67"/>
        <v>-3.2745617698446852E-8</v>
      </c>
      <c r="R272">
        <f t="shared" si="68"/>
        <v>-1.2698761249284043</v>
      </c>
      <c r="S272" t="str">
        <f t="shared" si="69"/>
        <v>0,998291072921921+0,0584374342729058i</v>
      </c>
      <c r="T272" t="str">
        <f t="shared" si="76"/>
        <v>0,998291072921921-0,0584374342729058i</v>
      </c>
      <c r="U272" t="str">
        <f t="shared" si="77"/>
        <v>0,993170132551199-0,116675137918207i</v>
      </c>
      <c r="V272" t="str">
        <f t="shared" si="78"/>
        <v>2,75016085735222-0,160987460171357i</v>
      </c>
      <c r="W272" t="str">
        <f t="shared" si="79"/>
        <v>2,75177598480669-0,130501577375166i</v>
      </c>
      <c r="X272" t="str">
        <f t="shared" si="80"/>
        <v>0,99975439548719-0,0221617049002522i</v>
      </c>
      <c r="Y272">
        <f t="shared" si="70"/>
        <v>0.99999999623002145</v>
      </c>
      <c r="Z272">
        <f t="shared" si="81"/>
        <v>-2.2163519472467495E-2</v>
      </c>
      <c r="AC272">
        <f t="shared" ca="1" si="71"/>
        <v>1.9368550118717078</v>
      </c>
      <c r="AD272">
        <f ca="1">$AB$3*AC272+$AB$2*AD271</f>
        <v>4.2609824088803028E-3</v>
      </c>
      <c r="AE272">
        <f t="shared" ca="1" si="72"/>
        <v>0</v>
      </c>
    </row>
    <row r="273" spans="6:31" x14ac:dyDescent="0.2">
      <c r="F273">
        <v>0.52083333333333304</v>
      </c>
      <c r="H273">
        <f t="shared" si="73"/>
        <v>-7.2196820626312696E-5</v>
      </c>
      <c r="I273">
        <f t="shared" si="73"/>
        <v>5.5389686607946792E-4</v>
      </c>
      <c r="J273">
        <f t="shared" ca="1" si="66"/>
        <v>-65.131421841252802</v>
      </c>
      <c r="K273">
        <f t="shared" ca="1" si="74"/>
        <v>5.5389686607946792E-4</v>
      </c>
      <c r="L273">
        <f t="shared" si="75"/>
        <v>-65.131421841252802</v>
      </c>
      <c r="M273">
        <v>217</v>
      </c>
      <c r="N273">
        <f>2*PI()*P273/$B$6</f>
        <v>5.9318291104226831E-2</v>
      </c>
      <c r="P273" s="8">
        <f>1000*10^((M273-272)/160)</f>
        <v>453.15836376008173</v>
      </c>
      <c r="Q273">
        <f t="shared" si="67"/>
        <v>-3.4687167625972775E-8</v>
      </c>
      <c r="R273">
        <f t="shared" si="68"/>
        <v>-1.2882947358905283</v>
      </c>
      <c r="S273" t="str">
        <f t="shared" si="69"/>
        <v>0,99824118598331+0,0592835104108652i</v>
      </c>
      <c r="T273" t="str">
        <f t="shared" si="76"/>
        <v>0,99824118598331-0,0592835104108652i</v>
      </c>
      <c r="U273" t="str">
        <f t="shared" si="77"/>
        <v>0,992970930786729-0,118358483483592i</v>
      </c>
      <c r="V273" t="str">
        <f t="shared" si="78"/>
        <v>2,74995477159808-0,163314211656029i</v>
      </c>
      <c r="W273" t="str">
        <f t="shared" si="79"/>
        <v>2,75161701064355-0,132388196631538i</v>
      </c>
      <c r="X273" t="str">
        <f t="shared" si="80"/>
        <v>0,999747219385088-0,0224830901961747i</v>
      </c>
      <c r="Y273">
        <f t="shared" si="70"/>
        <v>0.99999999600649225</v>
      </c>
      <c r="Z273">
        <f t="shared" si="81"/>
        <v>-2.2484984877400482E-2</v>
      </c>
      <c r="AC273">
        <f t="shared" ca="1" si="71"/>
        <v>0.73177878131726093</v>
      </c>
      <c r="AD273">
        <f ca="1">$AB$3*AC273+$AB$2*AD272</f>
        <v>4.4895029666057974E-3</v>
      </c>
      <c r="AE273">
        <f t="shared" ca="1" si="72"/>
        <v>0</v>
      </c>
    </row>
    <row r="274" spans="6:31" x14ac:dyDescent="0.2">
      <c r="F274">
        <v>0.54166666666666696</v>
      </c>
      <c r="H274">
        <f t="shared" si="73"/>
        <v>4.2498097825964545E-5</v>
      </c>
      <c r="I274">
        <f t="shared" si="73"/>
        <v>-3.7415736561544131E-4</v>
      </c>
      <c r="J274">
        <f t="shared" ca="1" si="66"/>
        <v>-68.538914017790958</v>
      </c>
      <c r="K274">
        <f t="shared" ca="1" si="74"/>
        <v>-3.7415736561544131E-4</v>
      </c>
      <c r="L274">
        <f t="shared" si="75"/>
        <v>-68.538914017790958</v>
      </c>
      <c r="M274">
        <v>218</v>
      </c>
      <c r="N274">
        <f>2*PI()*P274/$B$6</f>
        <v>6.0178122076064447E-2</v>
      </c>
      <c r="P274" s="8">
        <f>1000*10^((M274-272)/160)</f>
        <v>459.72698853087206</v>
      </c>
      <c r="Q274">
        <f t="shared" si="67"/>
        <v>-3.6743679853343397E-8</v>
      </c>
      <c r="R274">
        <f t="shared" si="68"/>
        <v>-1.3069808357459944</v>
      </c>
      <c r="S274" t="str">
        <f t="shared" si="69"/>
        <v>0,998189843186747+0,0601418070797531i</v>
      </c>
      <c r="T274" t="str">
        <f t="shared" si="76"/>
        <v>0,998189843186746-0,060141807079753i</v>
      </c>
      <c r="U274" t="str">
        <f t="shared" si="77"/>
        <v>0,992765926082363-0,120065881955812i</v>
      </c>
      <c r="V274" t="str">
        <f t="shared" si="78"/>
        <v>2,74974267877796-0,165674390332469i</v>
      </c>
      <c r="W274" t="str">
        <f t="shared" si="79"/>
        <v>2,75145340207824-0,134301941157432i</v>
      </c>
      <c r="X274" t="str">
        <f t="shared" si="80"/>
        <v>0,999739833480884-0,0228091405157954i</v>
      </c>
      <c r="Y274">
        <f t="shared" si="70"/>
        <v>0.99999999576972753</v>
      </c>
      <c r="Z274">
        <f t="shared" si="81"/>
        <v>-2.2811118844234802E-2</v>
      </c>
      <c r="AC274">
        <f t="shared" ca="1" si="71"/>
        <v>-0.32003134796465121</v>
      </c>
      <c r="AD274">
        <f ca="1">$AB$3*AC274+$AB$2*AD273</f>
        <v>4.3875677480315753E-3</v>
      </c>
      <c r="AE274">
        <f t="shared" ca="1" si="72"/>
        <v>0</v>
      </c>
    </row>
    <row r="275" spans="6:31" x14ac:dyDescent="0.2">
      <c r="F275">
        <v>0.5625</v>
      </c>
      <c r="H275">
        <f t="shared" si="73"/>
        <v>-1.9901301967830533E-5</v>
      </c>
      <c r="I275">
        <f t="shared" si="73"/>
        <v>2.0935164446286532E-4</v>
      </c>
      <c r="J275">
        <f t="shared" ca="1" si="66"/>
        <v>-73.582472467287531</v>
      </c>
      <c r="K275">
        <f t="shared" ca="1" si="74"/>
        <v>2.0935164446286532E-4</v>
      </c>
      <c r="L275">
        <f t="shared" si="75"/>
        <v>-73.582472467287531</v>
      </c>
      <c r="M275">
        <v>219</v>
      </c>
      <c r="N275">
        <f>2*PI()*P275/$B$6</f>
        <v>6.1050416476742822E-2</v>
      </c>
      <c r="P275" s="8">
        <f>1000*10^((M275-272)/160)</f>
        <v>466.39082688444063</v>
      </c>
      <c r="Q275">
        <f t="shared" si="67"/>
        <v>-3.8922322226731397E-8</v>
      </c>
      <c r="R275">
        <f t="shared" si="68"/>
        <v>-1.3259383242031677</v>
      </c>
      <c r="S275" t="str">
        <f t="shared" si="69"/>
        <v>0,998137002071772+0,0610124994994835i</v>
      </c>
      <c r="T275" t="str">
        <f t="shared" si="76"/>
        <v>0,998137002071773-0,0610124994994836i</v>
      </c>
      <c r="U275" t="str">
        <f t="shared" si="77"/>
        <v>0,992554949809652-0,12179766667864i</v>
      </c>
      <c r="V275" t="str">
        <f t="shared" si="78"/>
        <v>2,74952440411868-0,16806846753693i</v>
      </c>
      <c r="W275" t="str">
        <f t="shared" si="79"/>
        <v>2,75128502424136-0,136243194372336i</v>
      </c>
      <c r="X275" t="str">
        <f t="shared" si="80"/>
        <v>0,999732231633017-0,023139923765473i</v>
      </c>
      <c r="Y275">
        <f t="shared" si="70"/>
        <v>0.99999999551890206</v>
      </c>
      <c r="Z275">
        <f t="shared" si="81"/>
        <v>-2.3141989435721294E-2</v>
      </c>
      <c r="AC275">
        <f t="shared" ca="1" si="71"/>
        <v>-1.9598373111056318</v>
      </c>
      <c r="AD275">
        <f ca="1">$AB$3*AC275+$AB$2*AD274</f>
        <v>3.7705852281709746E-3</v>
      </c>
      <c r="AE275">
        <f t="shared" ca="1" si="72"/>
        <v>0</v>
      </c>
    </row>
    <row r="276" spans="6:31" x14ac:dyDescent="0.2">
      <c r="F276">
        <v>0.58333333333333304</v>
      </c>
      <c r="H276">
        <f t="shared" si="73"/>
        <v>5.1695891332042983E-6</v>
      </c>
      <c r="I276">
        <f t="shared" si="73"/>
        <v>-8.3777044109838335E-5</v>
      </c>
      <c r="J276">
        <f t="shared" ca="1" si="66"/>
        <v>-81.537499336748994</v>
      </c>
      <c r="K276">
        <f t="shared" ca="1" si="74"/>
        <v>-8.3777044109838335E-5</v>
      </c>
      <c r="L276">
        <f t="shared" si="75"/>
        <v>-81.537499336748994</v>
      </c>
      <c r="M276">
        <v>220</v>
      </c>
      <c r="N276">
        <f>2*PI()*P276/$B$6</f>
        <v>6.1935354966256198E-2</v>
      </c>
      <c r="P276" s="8">
        <f>1000*10^((M276-272)/160)</f>
        <v>473.15125896148049</v>
      </c>
      <c r="Q276">
        <f t="shared" si="67"/>
        <v>-4.1230061047880101E-8</v>
      </c>
      <c r="R276">
        <f t="shared" si="68"/>
        <v>-1.3451711584873358</v>
      </c>
      <c r="S276" t="str">
        <f t="shared" si="69"/>
        <v>0,998082618941103+0,0618957653452032i</v>
      </c>
      <c r="T276" t="str">
        <f t="shared" si="76"/>
        <v>0,998082618941104-0,0618957653452032i</v>
      </c>
      <c r="U276" t="str">
        <f t="shared" si="77"/>
        <v>0,992337828464664-0,123554175154209i</v>
      </c>
      <c r="V276" t="str">
        <f t="shared" si="78"/>
        <v>2,74929976778131-0,170496920856865i</v>
      </c>
      <c r="W276" t="str">
        <f t="shared" si="79"/>
        <v>2,75111173835228-0,13821234482353i</v>
      </c>
      <c r="X276" t="str">
        <f t="shared" si="80"/>
        <v>0,999724407519758-0,023475508848506i</v>
      </c>
      <c r="Y276">
        <f t="shared" si="70"/>
        <v>0.99999999525321381</v>
      </c>
      <c r="Z276">
        <f t="shared" si="81"/>
        <v>-2.3477665718470476E-2</v>
      </c>
      <c r="AC276">
        <f t="shared" ca="1" si="71"/>
        <v>1.3846681529689593</v>
      </c>
      <c r="AD276">
        <f ca="1">$AB$3*AC276+$AB$2*AD275</f>
        <v>4.2043388529144476E-3</v>
      </c>
      <c r="AE276">
        <f t="shared" ca="1" si="72"/>
        <v>0</v>
      </c>
    </row>
    <row r="277" spans="6:31" x14ac:dyDescent="0.2">
      <c r="F277">
        <v>0.60416666666666696</v>
      </c>
      <c r="H277">
        <f t="shared" si="73"/>
        <v>2.8895337074242606E-6</v>
      </c>
      <c r="I277">
        <f t="shared" si="73"/>
        <v>2.6196417334999273E-6</v>
      </c>
      <c r="J277">
        <f t="shared" ca="1" si="66"/>
        <v>-111.63516198889621</v>
      </c>
      <c r="K277">
        <f t="shared" ca="1" si="74"/>
        <v>2.6196417334999273E-6</v>
      </c>
      <c r="L277">
        <f t="shared" si="75"/>
        <v>-111.63516198889621</v>
      </c>
      <c r="M277">
        <v>221</v>
      </c>
      <c r="N277">
        <f>2*PI()*P277/$B$6</f>
        <v>6.2833120823303112E-2</v>
      </c>
      <c r="P277" s="8">
        <f>1000*10^((M277-272)/160)</f>
        <v>480.00968490811152</v>
      </c>
      <c r="Q277">
        <f t="shared" si="67"/>
        <v>-4.3674707369410777E-8</v>
      </c>
      <c r="R277">
        <f t="shared" si="68"/>
        <v>-1.3646833542180687</v>
      </c>
      <c r="S277" t="str">
        <f t="shared" si="69"/>
        <v>0,998026648824694+0,0627917847791522i</v>
      </c>
      <c r="T277" t="str">
        <f t="shared" si="76"/>
        <v>0,998026648824693-0,0627917847791522i</v>
      </c>
      <c r="U277" t="str">
        <f t="shared" si="77"/>
        <v>0,992114383528496-0,125335749073717i</v>
      </c>
      <c r="V277" t="str">
        <f t="shared" si="78"/>
        <v>2,74906858471542-0,172960234196011i</v>
      </c>
      <c r="W277" t="str">
        <f t="shared" si="79"/>
        <v>2,75093340160666-0,140209786241528i</v>
      </c>
      <c r="X277" t="str">
        <f t="shared" si="80"/>
        <v>0,999716354633778-0,0238159656801359i</v>
      </c>
      <c r="Y277">
        <f t="shared" si="70"/>
        <v>0.99999999497176351</v>
      </c>
      <c r="Z277">
        <f t="shared" si="81"/>
        <v>-2.3818217778265344E-2</v>
      </c>
      <c r="AC277">
        <f t="shared" ca="1" si="71"/>
        <v>-0.25037105816017546</v>
      </c>
      <c r="AD277">
        <f ca="1">$AB$3*AC277+$AB$2*AD276</f>
        <v>4.1243741952855734E-3</v>
      </c>
      <c r="AE277">
        <f t="shared" ca="1" si="72"/>
        <v>0</v>
      </c>
    </row>
    <row r="278" spans="6:31" x14ac:dyDescent="0.2">
      <c r="F278">
        <v>0.625</v>
      </c>
      <c r="H278">
        <f t="shared" si="73"/>
        <v>-6.1664967312216908E-6</v>
      </c>
      <c r="I278">
        <f t="shared" si="73"/>
        <v>3.9955460758552378E-5</v>
      </c>
      <c r="J278">
        <f t="shared" ca="1" si="66"/>
        <v>-87.968477135392376</v>
      </c>
      <c r="K278">
        <f t="shared" ca="1" si="74"/>
        <v>3.9955460758552378E-5</v>
      </c>
      <c r="L278">
        <f t="shared" si="75"/>
        <v>-87.968477135392376</v>
      </c>
      <c r="M278">
        <v>222</v>
      </c>
      <c r="N278">
        <f>2*PI()*P278/$B$6</f>
        <v>6.3743899983244909E-2</v>
      </c>
      <c r="P278" s="8">
        <f>1000*10^((M278-272)/160)</f>
        <v>486.96752516586304</v>
      </c>
      <c r="Q278">
        <f t="shared" si="67"/>
        <v>-4.6264392400680309E-8</v>
      </c>
      <c r="R278">
        <f t="shared" si="68"/>
        <v>-1.3844789863015907</v>
      </c>
      <c r="S278" t="str">
        <f t="shared" si="69"/>
        <v>0,997969045442763+0,0637007404828213i</v>
      </c>
      <c r="T278" t="str">
        <f t="shared" si="76"/>
        <v>0,997969045442764-0,0637007404828214i</v>
      </c>
      <c r="U278" t="str">
        <f t="shared" si="77"/>
        <v>0,991884431323881-0,127142734347277i</v>
      </c>
      <c r="V278" t="str">
        <f t="shared" si="78"/>
        <v>2,74883066450924-0,175458897839299i</v>
      </c>
      <c r="W278" t="str">
        <f t="shared" si="79"/>
        <v>2,75074986706054-0,142235917595477i</v>
      </c>
      <c r="X278" t="str">
        <f t="shared" si="80"/>
        <v>0,999708066276734-0,0241613652028028i</v>
      </c>
      <c r="Y278">
        <f t="shared" si="70"/>
        <v>0.999999994673615</v>
      </c>
      <c r="Z278">
        <f t="shared" si="81"/>
        <v>-2.4163716735636231E-2</v>
      </c>
      <c r="AC278">
        <f t="shared" ca="1" si="71"/>
        <v>-1.0829481865752835</v>
      </c>
      <c r="AD278">
        <f ca="1">$AB$3*AC278+$AB$2*AD277</f>
        <v>3.7829139200206709E-3</v>
      </c>
      <c r="AE278">
        <f t="shared" ca="1" si="72"/>
        <v>0</v>
      </c>
    </row>
    <row r="279" spans="6:31" x14ac:dyDescent="0.2">
      <c r="F279">
        <v>0.64583333333333304</v>
      </c>
      <c r="H279">
        <f t="shared" si="73"/>
        <v>6.5108302609251409E-6</v>
      </c>
      <c r="I279">
        <f t="shared" si="73"/>
        <v>-5.4400903333246008E-5</v>
      </c>
      <c r="J279">
        <f t="shared" ca="1" si="66"/>
        <v>-85.287877774644173</v>
      </c>
      <c r="K279">
        <f t="shared" ca="1" si="74"/>
        <v>-5.4400903333246008E-5</v>
      </c>
      <c r="L279">
        <f t="shared" si="75"/>
        <v>-85.287877774644173</v>
      </c>
      <c r="M279">
        <v>223</v>
      </c>
      <c r="N279">
        <f>2*PI()*P279/$B$6</f>
        <v>6.4667881076614767E-2</v>
      </c>
      <c r="P279" s="8">
        <f>1000*10^((M279-272)/160)</f>
        <v>494.02622076585976</v>
      </c>
      <c r="Q279">
        <f t="shared" si="67"/>
        <v>-4.9007717942868588E-8</v>
      </c>
      <c r="R279">
        <f t="shared" si="68"/>
        <v>-1.4045621898377347</v>
      </c>
      <c r="S279" t="str">
        <f t="shared" si="69"/>
        <v>0,997909761167753+0,0646228176894054i</v>
      </c>
      <c r="T279" t="str">
        <f t="shared" si="76"/>
        <v>0,997909761167753-0,0646228176894054i</v>
      </c>
      <c r="U279" t="str">
        <f t="shared" si="77"/>
        <v>0,991647782867764-0,128975481132844i</v>
      </c>
      <c r="V279" t="str">
        <f t="shared" si="78"/>
        <v>2,74858581123566-0,177993408517536i</v>
      </c>
      <c r="W279" t="str">
        <f t="shared" si="79"/>
        <v>2,75056098351132-0,144291143148505i</v>
      </c>
      <c r="X279" t="str">
        <f t="shared" si="80"/>
        <v>0,999699535553619-0,0245117794016395i</v>
      </c>
      <c r="Y279">
        <f t="shared" si="70"/>
        <v>0.99999999435777798</v>
      </c>
      <c r="Z279">
        <f t="shared" si="81"/>
        <v>-2.451423476169011E-2</v>
      </c>
      <c r="AC279">
        <f t="shared" ca="1" si="71"/>
        <v>0.52644750025912646</v>
      </c>
      <c r="AD279">
        <f ca="1">$AB$3*AC279+$AB$2*AD278</f>
        <v>3.9470880515028051E-3</v>
      </c>
      <c r="AE279">
        <f t="shared" ca="1" si="72"/>
        <v>0</v>
      </c>
    </row>
    <row r="280" spans="6:31" x14ac:dyDescent="0.2">
      <c r="F280">
        <v>0.66666666666666696</v>
      </c>
      <c r="H280">
        <f t="shared" si="73"/>
        <v>-5.3863984666077664E-6</v>
      </c>
      <c r="I280">
        <f t="shared" si="73"/>
        <v>5.1543170446351265E-5</v>
      </c>
      <c r="J280">
        <f t="shared" ca="1" si="66"/>
        <v>-85.756577425827416</v>
      </c>
      <c r="K280">
        <f t="shared" ca="1" si="74"/>
        <v>5.1543170446351265E-5</v>
      </c>
      <c r="L280">
        <f t="shared" si="75"/>
        <v>-85.756577425827416</v>
      </c>
      <c r="M280">
        <v>224</v>
      </c>
      <c r="N280">
        <f>2*PI()*P280/$B$6</f>
        <v>6.5605255468184576E-2</v>
      </c>
      <c r="P280" s="8">
        <f>1000*10^((M280-272)/160)</f>
        <v>501.18723362727224</v>
      </c>
      <c r="Q280">
        <f t="shared" si="67"/>
        <v>-5.1913686957402766E-8</v>
      </c>
      <c r="R280">
        <f t="shared" si="68"/>
        <v>-1.4249371610422863</v>
      </c>
      <c r="S280" t="str">
        <f t="shared" si="69"/>
        <v>0,997848746985184+0,0655582042165469i</v>
      </c>
      <c r="T280" t="str">
        <f t="shared" si="76"/>
        <v>0,997848746985184-0,0655582042165469i</v>
      </c>
      <c r="U280" t="str">
        <f t="shared" si="77"/>
        <v>0,991404243719803-0,13083434386416i</v>
      </c>
      <c r="V280" t="str">
        <f t="shared" si="78"/>
        <v>2,74833382329378-0,180564269471806i</v>
      </c>
      <c r="W280" t="str">
        <f t="shared" si="79"/>
        <v>2,75036659537526-0,146375872512967i</v>
      </c>
      <c r="X280" t="str">
        <f t="shared" si="80"/>
        <v>0,999690755366965-0,0248672813202199i</v>
      </c>
      <c r="Y280">
        <f t="shared" si="70"/>
        <v>0.99999999402321593</v>
      </c>
      <c r="Z280">
        <f t="shared" si="81"/>
        <v>-2.486984509420857E-2</v>
      </c>
      <c r="AC280">
        <f t="shared" ca="1" si="71"/>
        <v>1.0891954799576995</v>
      </c>
      <c r="AD280">
        <f ca="1">$AB$3*AC280+$AB$2*AD279</f>
        <v>4.2879753372313725E-3</v>
      </c>
      <c r="AE280">
        <f t="shared" ca="1" si="72"/>
        <v>0</v>
      </c>
    </row>
    <row r="281" spans="6:31" x14ac:dyDescent="0.2">
      <c r="F281">
        <v>0.6875</v>
      </c>
      <c r="H281">
        <f t="shared" si="73"/>
        <v>3.7830880576743047E-6</v>
      </c>
      <c r="I281">
        <f t="shared" si="73"/>
        <v>-4.0304956344583155E-5</v>
      </c>
      <c r="J281">
        <f t="shared" ca="1" si="66"/>
        <v>-87.892830898146045</v>
      </c>
      <c r="K281">
        <f t="shared" ca="1" si="74"/>
        <v>-4.0304956344583155E-5</v>
      </c>
      <c r="L281">
        <f t="shared" si="75"/>
        <v>-87.892830898146045</v>
      </c>
      <c r="M281">
        <v>225</v>
      </c>
      <c r="N281">
        <f>2*PI()*P281/$B$6</f>
        <v>6.655621729659851E-2</v>
      </c>
      <c r="P281" s="8">
        <f>1000*10^((M281-272)/160)</f>
        <v>508.45204686009384</v>
      </c>
      <c r="Q281">
        <f t="shared" si="67"/>
        <v>-5.4992042044902322E-8</v>
      </c>
      <c r="R281">
        <f t="shared" si="68"/>
        <v>-1.4456081581852191</v>
      </c>
      <c r="S281" t="str">
        <f t="shared" si="69"/>
        <v>0,997785952453385+0,0665070904993678i</v>
      </c>
      <c r="T281" t="str">
        <f t="shared" si="76"/>
        <v>0,997785952453385-0,0665070904993678i</v>
      </c>
      <c r="U281" t="str">
        <f t="shared" si="77"/>
        <v>0,991153613826618-0,13271968127763i</v>
      </c>
      <c r="V281" t="str">
        <f t="shared" si="78"/>
        <v>2,74807449324606-0,183171990517534i</v>
      </c>
      <c r="W281" t="str">
        <f t="shared" si="79"/>
        <v>2,75016654256163-0,148490520705545i</v>
      </c>
      <c r="X281" t="str">
        <f t="shared" si="80"/>
        <v>0,999681718410829-0,025227945076568i</v>
      </c>
      <c r="Y281">
        <f t="shared" si="70"/>
        <v>0.99999999366880721</v>
      </c>
      <c r="Z281">
        <f t="shared" si="81"/>
        <v>-2.5230622054023089E-2</v>
      </c>
      <c r="AC281">
        <f t="shared" ca="1" si="71"/>
        <v>-0.49823457309794805</v>
      </c>
      <c r="AD281">
        <f ca="1">$AB$3*AC281+$AB$2*AD280</f>
        <v>4.1301280196669732E-3</v>
      </c>
      <c r="AE281">
        <f t="shared" ca="1" si="72"/>
        <v>0</v>
      </c>
    </row>
    <row r="282" spans="6:31" x14ac:dyDescent="0.2">
      <c r="F282">
        <v>0.70833333333333304</v>
      </c>
      <c r="H282">
        <f t="shared" si="73"/>
        <v>-2.2684599817676625E-6</v>
      </c>
      <c r="I282">
        <f t="shared" si="73"/>
        <v>2.6897780998089514E-5</v>
      </c>
      <c r="J282">
        <f t="shared" ca="1" si="66"/>
        <v>-91.405670935294182</v>
      </c>
      <c r="K282">
        <f t="shared" ca="1" si="74"/>
        <v>2.6897780998089514E-5</v>
      </c>
      <c r="L282">
        <f t="shared" si="75"/>
        <v>-91.405670935294182</v>
      </c>
      <c r="M282">
        <v>226</v>
      </c>
      <c r="N282">
        <f>2*PI()*P282/$B$6</f>
        <v>6.7520963514580701E-2</v>
      </c>
      <c r="P282" s="8">
        <f>1000*10^((M282-272)/160)</f>
        <v>515.82216507230555</v>
      </c>
      <c r="Q282">
        <f t="shared" si="67"/>
        <v>-5.8253144904248162E-8</v>
      </c>
      <c r="R282">
        <f t="shared" si="68"/>
        <v>-1.4665795025442236</v>
      </c>
      <c r="S282" t="str">
        <f t="shared" si="69"/>
        <v>0,997721325662059+0,0674696696237856i</v>
      </c>
      <c r="T282" t="str">
        <f t="shared" si="76"/>
        <v>0,99772132566206-0,0674696696237857i</v>
      </c>
      <c r="U282" t="str">
        <f t="shared" si="77"/>
        <v>0,990895687361715-0,134631856438049i</v>
      </c>
      <c r="V282" t="str">
        <f t="shared" si="78"/>
        <v>2,74780760765085-0,185817088108151i</v>
      </c>
      <c r="W282" t="str">
        <f t="shared" si="79"/>
        <v>2,74996066034321-0,150635508202174i</v>
      </c>
      <c r="X282" t="str">
        <f t="shared" si="80"/>
        <v>0,999672417164652-0,0255938458794188i</v>
      </c>
      <c r="Y282">
        <f t="shared" si="70"/>
        <v>0.99999999329335887</v>
      </c>
      <c r="Z282">
        <f t="shared" si="81"/>
        <v>-2.5596641061657256E-2</v>
      </c>
      <c r="AC282">
        <f t="shared" ca="1" si="71"/>
        <v>1.3115553301166469</v>
      </c>
      <c r="AD282">
        <f ca="1">$AB$3*AC282+$AB$2*AD281</f>
        <v>4.5408032455045676E-3</v>
      </c>
      <c r="AE282">
        <f t="shared" ca="1" si="72"/>
        <v>0</v>
      </c>
    </row>
    <row r="283" spans="6:31" x14ac:dyDescent="0.2">
      <c r="F283">
        <v>0.72916666666666696</v>
      </c>
      <c r="H283">
        <f t="shared" si="73"/>
        <v>1.0960214097927E-6</v>
      </c>
      <c r="I283">
        <f t="shared" si="73"/>
        <v>-1.4934064600013601E-5</v>
      </c>
      <c r="J283">
        <f t="shared" ca="1" si="66"/>
        <v>-96.516439487678014</v>
      </c>
      <c r="K283">
        <f t="shared" ca="1" si="74"/>
        <v>-1.4934064600013601E-5</v>
      </c>
      <c r="L283">
        <f t="shared" si="75"/>
        <v>-96.516439487678014</v>
      </c>
      <c r="M283">
        <v>227</v>
      </c>
      <c r="N283">
        <f>2*PI()*P283/$B$6</f>
        <v>6.8499693929726102E-2</v>
      </c>
      <c r="P283" s="8">
        <f>1000*10^((M283-272)/160)</f>
        <v>523.29911468149476</v>
      </c>
      <c r="Q283">
        <f t="shared" si="67"/>
        <v>-6.170757227937441E-8</v>
      </c>
      <c r="R283">
        <f t="shared" si="68"/>
        <v>-1.487855579375017</v>
      </c>
      <c r="S283" t="str">
        <f t="shared" si="69"/>
        <v>0,997654813189653+0,068446137360108i</v>
      </c>
      <c r="T283" t="str">
        <f t="shared" si="76"/>
        <v>0,997654813189653-0,068446137360108i</v>
      </c>
      <c r="U283" t="str">
        <f t="shared" si="77"/>
        <v>0,990630252560962-0,136571236763104i</v>
      </c>
      <c r="V283" t="str">
        <f t="shared" si="78"/>
        <v>2,74753294689023-0,188500085398297i</v>
      </c>
      <c r="W283" t="str">
        <f t="shared" si="79"/>
        <v>2,74974877922311-0,152811260992725i</v>
      </c>
      <c r="X283" t="str">
        <f t="shared" si="80"/>
        <v>0,999662843886967-0,025965060044756i</v>
      </c>
      <c r="Y283">
        <f t="shared" si="70"/>
        <v>0.99999999289565322</v>
      </c>
      <c r="Z283">
        <f t="shared" si="81"/>
        <v>-2.596797865426188E-2</v>
      </c>
      <c r="AC283">
        <f t="shared" ca="1" si="71"/>
        <v>-0.5517365128023497</v>
      </c>
      <c r="AD283">
        <f ca="1">$AB$3*AC283+$AB$2*AD282</f>
        <v>4.3660710221774708E-3</v>
      </c>
      <c r="AE283">
        <f t="shared" ca="1" si="72"/>
        <v>0</v>
      </c>
    </row>
    <row r="284" spans="6:31" x14ac:dyDescent="0.2">
      <c r="F284">
        <v>0.75</v>
      </c>
      <c r="H284">
        <f t="shared" si="73"/>
        <v>-3.1910562757067089E-7</v>
      </c>
      <c r="I284">
        <f t="shared" si="73"/>
        <v>5.9913052514891152E-6</v>
      </c>
      <c r="J284">
        <f t="shared" ca="1" si="66"/>
        <v>-104.44957105883492</v>
      </c>
      <c r="K284">
        <f t="shared" ca="1" si="74"/>
        <v>5.9913052514891152E-6</v>
      </c>
      <c r="L284">
        <f t="shared" si="75"/>
        <v>-104.44957105883492</v>
      </c>
      <c r="M284">
        <v>228</v>
      </c>
      <c r="N284">
        <f>2*PI()*P284/$B$6</f>
        <v>6.9492611245882213E-2</v>
      </c>
      <c r="P284" s="8">
        <f>1000*10^((M284-272)/160)</f>
        <v>530.88444423098827</v>
      </c>
      <c r="Q284">
        <f t="shared" si="67"/>
        <v>-6.5366894171542494E-8</v>
      </c>
      <c r="R284">
        <f t="shared" si="68"/>
        <v>-1.509440838897889</v>
      </c>
      <c r="S284" t="str">
        <f t="shared" si="69"/>
        <v>0,997586360059495+0,0694366921969024i</v>
      </c>
      <c r="T284" t="str">
        <f t="shared" si="76"/>
        <v>0,997586360059495-0,0694366921969024i</v>
      </c>
      <c r="U284" t="str">
        <f t="shared" si="77"/>
        <v>0,990357091553506-0,138538194046559i</v>
      </c>
      <c r="V284" t="str">
        <f t="shared" si="78"/>
        <v>2,74725028499295-0,191221512306495i</v>
      </c>
      <c r="W284" t="str">
        <f t="shared" si="79"/>
        <v>2,74953072479798-0,155018210635428i</v>
      </c>
      <c r="X284" t="str">
        <f t="shared" si="80"/>
        <v>0,999652990608781-0,0263416650126118i</v>
      </c>
      <c r="Y284">
        <f t="shared" si="70"/>
        <v>0.99999999247435822</v>
      </c>
      <c r="Z284">
        <f t="shared" si="81"/>
        <v>-2.6344712502833458E-2</v>
      </c>
      <c r="AC284">
        <f t="shared" ca="1" si="71"/>
        <v>-1.6859380381078655</v>
      </c>
      <c r="AD284">
        <f ca="1">$AB$3*AC284+$AB$2*AD283</f>
        <v>3.8351297334231916E-3</v>
      </c>
      <c r="AE284">
        <f t="shared" ca="1" si="72"/>
        <v>0</v>
      </c>
    </row>
    <row r="285" spans="6:31" x14ac:dyDescent="0.2">
      <c r="F285">
        <v>0.77083333333333304</v>
      </c>
      <c r="H285">
        <f t="shared" si="73"/>
        <v>-1.1511342319184264E-7</v>
      </c>
      <c r="I285">
        <f t="shared" si="73"/>
        <v>-2.9805198180477186E-7</v>
      </c>
      <c r="J285">
        <f t="shared" ca="1" si="66"/>
        <v>-130.51415972235253</v>
      </c>
      <c r="K285">
        <f t="shared" ca="1" si="74"/>
        <v>-2.9805198180477186E-7</v>
      </c>
      <c r="L285">
        <f t="shared" si="75"/>
        <v>-130.51415972235253</v>
      </c>
      <c r="M285">
        <v>229</v>
      </c>
      <c r="N285">
        <f>2*PI()*P285/$B$6</f>
        <v>7.0499921105131078E-2</v>
      </c>
      <c r="P285" s="8">
        <f>1000*10^((M285-272)/160)</f>
        <v>538.5797247105719</v>
      </c>
      <c r="Q285">
        <f t="shared" si="67"/>
        <v>-6.9243377790811173E-8</v>
      </c>
      <c r="R285">
        <f t="shared" si="68"/>
        <v>-1.5313397973015757</v>
      </c>
      <c r="S285" t="str">
        <f t="shared" si="69"/>
        <v>0,997515909694674+0,0704415353751346i</v>
      </c>
      <c r="T285" t="str">
        <f t="shared" si="76"/>
        <v>0,997515909694675-0,0704415353751347i</v>
      </c>
      <c r="U285" t="str">
        <f t="shared" si="77"/>
        <v>0,990075980187988-0,140533104480034i</v>
      </c>
      <c r="V285" t="str">
        <f t="shared" si="78"/>
        <v>2,74695938945246-0,193981905577227i</v>
      </c>
      <c r="W285" t="str">
        <f t="shared" si="79"/>
        <v>2,74930631761722-0,157256794310948i</v>
      </c>
      <c r="X285" t="str">
        <f t="shared" si="80"/>
        <v>0,999642849126887-0,0267237393641537i</v>
      </c>
      <c r="Y285">
        <f t="shared" si="70"/>
        <v>0.99999999202806156</v>
      </c>
      <c r="Z285">
        <f t="shared" si="81"/>
        <v>-2.6726921429735071E-2</v>
      </c>
      <c r="AC285">
        <f t="shared" ca="1" si="71"/>
        <v>0.7201682981017794</v>
      </c>
      <c r="AD285">
        <f ca="1">$AB$3*AC285+$AB$2*AD284</f>
        <v>4.0601370877428097E-3</v>
      </c>
      <c r="AE285">
        <f t="shared" ca="1" si="72"/>
        <v>0</v>
      </c>
    </row>
    <row r="286" spans="6:31" x14ac:dyDescent="0.2">
      <c r="F286">
        <v>0.79166666666666696</v>
      </c>
      <c r="H286">
        <f t="shared" si="73"/>
        <v>2.99705243551056E-7</v>
      </c>
      <c r="I286">
        <f t="shared" si="73"/>
        <v>-2.6520735654870928E-6</v>
      </c>
      <c r="J286">
        <f t="shared" ca="1" si="66"/>
        <v>-111.52828866536049</v>
      </c>
      <c r="K286">
        <f t="shared" ca="1" si="74"/>
        <v>-2.6520735654870928E-6</v>
      </c>
      <c r="L286">
        <f t="shared" si="75"/>
        <v>-111.52828866536049</v>
      </c>
      <c r="M286">
        <v>230</v>
      </c>
      <c r="N286">
        <f>2*PI()*P286/$B$6</f>
        <v>7.1521832130379423E-2</v>
      </c>
      <c r="P286" s="8">
        <f>1000*10^((M286-272)/160)</f>
        <v>546.38654988185419</v>
      </c>
      <c r="Q286">
        <f t="shared" si="67"/>
        <v>-7.3349866050779224E-8</v>
      </c>
      <c r="R286">
        <f t="shared" si="68"/>
        <v>-1.5535570377637902</v>
      </c>
      <c r="S286" t="str">
        <f t="shared" si="69"/>
        <v>0,997443403871612+0,0714608709225701i</v>
      </c>
      <c r="T286" t="str">
        <f t="shared" si="76"/>
        <v>0,997443403871612-0,0714608709225701i</v>
      </c>
      <c r="U286" t="str">
        <f t="shared" si="77"/>
        <v>0,989786687853975-0,142556348673276i</v>
      </c>
      <c r="V286" t="str">
        <f t="shared" si="78"/>
        <v>2,74666002103983-0,196781808842334i</v>
      </c>
      <c r="W286" t="str">
        <f t="shared" si="79"/>
        <v>2,7490753730383-0,159527454876096i</v>
      </c>
      <c r="X286" t="str">
        <f t="shared" si="80"/>
        <v>0,999632410996952-0,0271113628390421i</v>
      </c>
      <c r="Y286">
        <f t="shared" si="70"/>
        <v>0.99999999155528463</v>
      </c>
      <c r="Z286">
        <f t="shared" si="81"/>
        <v>-2.7114685426508023E-2</v>
      </c>
      <c r="AC286">
        <f t="shared" ca="1" si="71"/>
        <v>-0.15203934928682458</v>
      </c>
      <c r="AD286">
        <f ca="1">$AB$3*AC286+$AB$2*AD285</f>
        <v>4.0111046905416635E-3</v>
      </c>
      <c r="AE286">
        <f t="shared" ca="1" si="72"/>
        <v>0</v>
      </c>
    </row>
    <row r="287" spans="6:31" x14ac:dyDescent="0.2">
      <c r="F287">
        <v>0.8125</v>
      </c>
      <c r="H287">
        <f t="shared" si="73"/>
        <v>-3.2853526879405478E-7</v>
      </c>
      <c r="I287">
        <f t="shared" si="73"/>
        <v>3.6433942107374672E-6</v>
      </c>
      <c r="J287">
        <f t="shared" ca="1" si="66"/>
        <v>-108.76987672182295</v>
      </c>
      <c r="K287">
        <f t="shared" ca="1" si="74"/>
        <v>3.6433942107374672E-6</v>
      </c>
      <c r="L287">
        <f t="shared" si="75"/>
        <v>-108.76987672182295</v>
      </c>
      <c r="M287">
        <v>231</v>
      </c>
      <c r="N287">
        <f>2*PI()*P287/$B$6</f>
        <v>7.2558555968566474E-2</v>
      </c>
      <c r="P287" s="8">
        <f>1000*10^((M287-272)/160)</f>
        <v>554.30653660835048</v>
      </c>
      <c r="Q287">
        <f t="shared" si="67"/>
        <v>-7.7699994542271888E-8</v>
      </c>
      <c r="R287">
        <f t="shared" si="68"/>
        <v>-1.5760972114901628</v>
      </c>
      <c r="S287" t="str">
        <f t="shared" si="69"/>
        <v>0,9973687826723+0,0724949056884329i</v>
      </c>
      <c r="T287" t="str">
        <f t="shared" si="76"/>
        <v>0,9973687826723-0,0724949056884329i</v>
      </c>
      <c r="U287" t="str">
        <f t="shared" si="77"/>
        <v>0,98948897729845-0,144608311672831i</v>
      </c>
      <c r="V287" t="str">
        <f t="shared" si="78"/>
        <v>2,74635193361139-0,199621772681669i</v>
      </c>
      <c r="W287" t="str">
        <f t="shared" si="79"/>
        <v>2,74883770107799-0,161830640917092i</v>
      </c>
      <c r="X287" t="str">
        <f t="shared" si="80"/>
        <v>0,999621667526362-0,027504616353088i</v>
      </c>
      <c r="Y287">
        <f t="shared" si="70"/>
        <v>0.99999999105445758</v>
      </c>
      <c r="Z287">
        <f t="shared" si="81"/>
        <v>-2.7508085672004745E-2</v>
      </c>
      <c r="AC287">
        <f t="shared" ca="1" si="71"/>
        <v>0.24544058531885465</v>
      </c>
      <c r="AD287">
        <f ca="1">$AB$3*AC287+$AB$2*AD286</f>
        <v>4.0869400854245683E-3</v>
      </c>
      <c r="AE287">
        <f t="shared" ca="1" si="72"/>
        <v>0</v>
      </c>
    </row>
    <row r="288" spans="6:31" x14ac:dyDescent="0.2">
      <c r="F288">
        <v>0.83333333333333304</v>
      </c>
      <c r="H288">
        <f t="shared" si="73"/>
        <v>2.7726748107816279E-7</v>
      </c>
      <c r="I288">
        <f t="shared" si="73"/>
        <v>-3.4508075041874947E-6</v>
      </c>
      <c r="J288">
        <f t="shared" ca="1" si="66"/>
        <v>-109.24158532417222</v>
      </c>
      <c r="K288">
        <f t="shared" ca="1" si="74"/>
        <v>-3.4508075041874947E-6</v>
      </c>
      <c r="L288">
        <f t="shared" si="75"/>
        <v>-109.24158532417222</v>
      </c>
      <c r="M288">
        <v>232</v>
      </c>
      <c r="N288">
        <f>2*PI()*P288/$B$6</f>
        <v>7.3610307334497888E-2</v>
      </c>
      <c r="P288" s="8">
        <f>1000*10^((M288-272)/160)</f>
        <v>562.34132519034904</v>
      </c>
      <c r="Q288">
        <f t="shared" si="67"/>
        <v>-8.2308211784223505E-8</v>
      </c>
      <c r="R288">
        <f t="shared" si="68"/>
        <v>-1.5989650387706109</v>
      </c>
      <c r="S288" t="str">
        <f t="shared" si="69"/>
        <v>0,99729198443516+0,0735438493783139i</v>
      </c>
      <c r="T288" t="str">
        <f t="shared" si="76"/>
        <v>0,99729198443516-0,0735438493783139i</v>
      </c>
      <c r="U288" t="str">
        <f t="shared" si="77"/>
        <v>0,98918260443724-0,146689382978998i</v>
      </c>
      <c r="V288" t="str">
        <f t="shared" si="78"/>
        <v>2,74603487391099-0,202502354682905i</v>
      </c>
      <c r="W288" t="str">
        <f t="shared" si="79"/>
        <v>2,74859310625941-0,164166806802334i</v>
      </c>
      <c r="X288" t="str">
        <f t="shared" si="80"/>
        <v>0,999610609766873-0,0279035820161942i</v>
      </c>
      <c r="Y288">
        <f t="shared" si="70"/>
        <v>0.99999999052391697</v>
      </c>
      <c r="Z288">
        <f t="shared" si="81"/>
        <v>-2.7907204550825945E-2</v>
      </c>
      <c r="AC288">
        <f t="shared" ca="1" si="71"/>
        <v>-0.93632246375986861</v>
      </c>
      <c r="AD288">
        <f ca="1">$AB$3*AC288+$AB$2*AD287</f>
        <v>3.791548162670951E-3</v>
      </c>
      <c r="AE288">
        <f t="shared" ca="1" si="72"/>
        <v>0</v>
      </c>
    </row>
    <row r="289" spans="6:31" x14ac:dyDescent="0.2">
      <c r="F289">
        <v>0.85416666666666696</v>
      </c>
      <c r="H289">
        <f t="shared" si="73"/>
        <v>-1.9789456093355173E-7</v>
      </c>
      <c r="I289">
        <f t="shared" si="73"/>
        <v>2.6950813769339369E-6</v>
      </c>
      <c r="J289">
        <f t="shared" ca="1" si="66"/>
        <v>-111.38856233852596</v>
      </c>
      <c r="K289">
        <f t="shared" ca="1" si="74"/>
        <v>2.6950813769339369E-6</v>
      </c>
      <c r="L289">
        <f t="shared" si="75"/>
        <v>-111.38856233852596</v>
      </c>
      <c r="M289">
        <v>233</v>
      </c>
      <c r="N289">
        <f>2*PI()*P289/$B$6</f>
        <v>7.4677304055315044E-2</v>
      </c>
      <c r="P289" s="8">
        <f>1000*10^((M289-272)/160)</f>
        <v>570.49257970463191</v>
      </c>
      <c r="Q289">
        <f t="shared" si="67"/>
        <v>-8.7189857334209303E-8</v>
      </c>
      <c r="R289">
        <f t="shared" si="68"/>
        <v>-1.6221653100545166</v>
      </c>
      <c r="S289" t="str">
        <f t="shared" si="69"/>
        <v>0,997212945704493+0,0746079145893218i</v>
      </c>
      <c r="T289" t="str">
        <f t="shared" si="76"/>
        <v>0,997212945704493-0,0746079145893218i</v>
      </c>
      <c r="U289" t="str">
        <f t="shared" si="77"/>
        <v>0,988867318161265-0,148799956560974i</v>
      </c>
      <c r="V289" t="str">
        <f t="shared" si="78"/>
        <v>2,7457085813668-0,205424119500437i</v>
      </c>
      <c r="W289" t="str">
        <f t="shared" si="79"/>
        <v>2,74834138745486-0,166536412734612i</v>
      </c>
      <c r="X289" t="str">
        <f t="shared" si="80"/>
        <v>0,999599228507036-0,0283083431506025i</v>
      </c>
      <c r="Y289">
        <f t="shared" si="70"/>
        <v>0.99999998996189676</v>
      </c>
      <c r="Z289">
        <f t="shared" si="81"/>
        <v>-2.8312125672085992E-2</v>
      </c>
      <c r="AC289">
        <f t="shared" ca="1" si="71"/>
        <v>-1.3146300988986723</v>
      </c>
      <c r="AD289">
        <f ca="1">$AB$3*AC289+$AB$2*AD288</f>
        <v>3.377418844383626E-3</v>
      </c>
      <c r="AE289">
        <f t="shared" ca="1" si="72"/>
        <v>0</v>
      </c>
    </row>
    <row r="290" spans="6:31" x14ac:dyDescent="0.2">
      <c r="F290">
        <v>0.875</v>
      </c>
      <c r="H290">
        <f t="shared" si="73"/>
        <v>1.2081149674121864E-7</v>
      </c>
      <c r="I290">
        <f t="shared" si="73"/>
        <v>-1.7990561856068809E-6</v>
      </c>
      <c r="J290">
        <f t="shared" ca="1" si="66"/>
        <v>-114.89910546329469</v>
      </c>
      <c r="K290">
        <f t="shared" ca="1" si="74"/>
        <v>-1.7990561856068809E-6</v>
      </c>
      <c r="L290">
        <f t="shared" si="75"/>
        <v>-114.89910546329469</v>
      </c>
      <c r="M290">
        <v>234</v>
      </c>
      <c r="N290">
        <f>2*PI()*P290/$B$6</f>
        <v>7.5759767115609125E-2</v>
      </c>
      <c r="P290" s="8">
        <f>1000*10^((M290-272)/160)</f>
        <v>578.76198834912066</v>
      </c>
      <c r="Q290">
        <f t="shared" si="67"/>
        <v>-9.2361242791960447E-8</v>
      </c>
      <c r="R290">
        <f t="shared" si="68"/>
        <v>-1.6457028870447414</v>
      </c>
      <c r="S290" t="str">
        <f t="shared" si="69"/>
        <v>0,997131601178467+0,0756873168454687i</v>
      </c>
      <c r="T290" t="str">
        <f t="shared" si="76"/>
        <v>0,997131601178467-0,0756873168454687i</v>
      </c>
      <c r="U290" t="str">
        <f t="shared" si="77"/>
        <v>0,988542860137468-0,150940430870048i</v>
      </c>
      <c r="V290" t="str">
        <f t="shared" si="78"/>
        <v>2,74537278788232-0,208387638913257i</v>
      </c>
      <c r="W290" t="str">
        <f t="shared" si="79"/>
        <v>2,74808233772413-0,168939924802686i</v>
      </c>
      <c r="X290" t="str">
        <f t="shared" si="80"/>
        <v>0,999587514264395-0,0287189843094465i</v>
      </c>
      <c r="Y290">
        <f t="shared" si="70"/>
        <v>0.99999998936651902</v>
      </c>
      <c r="Z290">
        <f t="shared" si="81"/>
        <v>-2.8722933888507073E-2</v>
      </c>
      <c r="AC290">
        <f t="shared" ca="1" si="71"/>
        <v>-0.47555307087347548</v>
      </c>
      <c r="AD290">
        <f ca="1">$AB$3*AC290+$AB$2*AD289</f>
        <v>3.2269820264991854E-3</v>
      </c>
      <c r="AE290">
        <f t="shared" ca="1" si="72"/>
        <v>0</v>
      </c>
    </row>
    <row r="291" spans="6:31" x14ac:dyDescent="0.2">
      <c r="F291">
        <v>0.89583333333333304</v>
      </c>
      <c r="H291">
        <f t="shared" si="73"/>
        <v>-6.0081399909212682E-8</v>
      </c>
      <c r="I291">
        <f t="shared" si="73"/>
        <v>1.0037084492778963E-6</v>
      </c>
      <c r="J291">
        <f t="shared" ca="1" si="66"/>
        <v>-119.96784839835661</v>
      </c>
      <c r="K291">
        <f t="shared" ca="1" si="74"/>
        <v>1.0037084492778963E-6</v>
      </c>
      <c r="L291">
        <f t="shared" si="75"/>
        <v>-119.96784839835661</v>
      </c>
      <c r="M291">
        <v>235</v>
      </c>
      <c r="N291">
        <f>2*PI()*P291/$B$6</f>
        <v>7.6857920703188851E-2</v>
      </c>
      <c r="P291" s="8">
        <f>1000*10^((M291-272)/160)</f>
        <v>587.15126379251649</v>
      </c>
      <c r="Q291">
        <f t="shared" si="67"/>
        <v>-9.7839486899373531E-8</v>
      </c>
      <c r="R291">
        <f t="shared" si="68"/>
        <v>-1.6695827038106559</v>
      </c>
      <c r="S291" t="str">
        <f t="shared" si="69"/>
        <v>0,997047883655614+0,0767822746332808i</v>
      </c>
      <c r="T291" t="str">
        <f t="shared" si="76"/>
        <v>0,997047883655615-0,0767822746332808i</v>
      </c>
      <c r="U291" t="str">
        <f t="shared" si="77"/>
        <v>0,988208964604279-0,153111208850754i</v>
      </c>
      <c r="V291" t="str">
        <f t="shared" si="78"/>
        <v>2,74502721762169-0,21139349188174i</v>
      </c>
      <c r="W291" t="str">
        <f t="shared" si="79"/>
        <v>2,74781574414836-0,171377815032188i</v>
      </c>
      <c r="X291" t="str">
        <f t="shared" si="80"/>
        <v>0,999575457277479-0,0291355912956129i</v>
      </c>
      <c r="Y291">
        <f t="shared" si="70"/>
        <v>0.99999998873581286</v>
      </c>
      <c r="Z291">
        <f t="shared" si="81"/>
        <v>-2.9139715315845222E-2</v>
      </c>
      <c r="AC291">
        <f t="shared" ca="1" si="71"/>
        <v>0.50035490208369338</v>
      </c>
      <c r="AD291">
        <f ca="1">$AB$3*AC291+$AB$2*AD290</f>
        <v>3.3831348377745167E-3</v>
      </c>
      <c r="AE291">
        <f t="shared" ca="1" si="72"/>
        <v>0</v>
      </c>
    </row>
    <row r="292" spans="6:31" x14ac:dyDescent="0.2">
      <c r="F292">
        <v>0.91666666666666696</v>
      </c>
      <c r="H292">
        <f t="shared" si="73"/>
        <v>1.9183472899821786E-8</v>
      </c>
      <c r="I292">
        <f t="shared" si="73"/>
        <v>-4.1149214825061989E-7</v>
      </c>
      <c r="J292">
        <f t="shared" ca="1" si="66"/>
        <v>-127.71276894434223</v>
      </c>
      <c r="K292">
        <f t="shared" ca="1" si="74"/>
        <v>-4.1149214825061989E-7</v>
      </c>
      <c r="L292">
        <f t="shared" si="75"/>
        <v>-127.71276894434223</v>
      </c>
      <c r="M292">
        <v>236</v>
      </c>
      <c r="N292">
        <f>2*PI()*P292/$B$6</f>
        <v>7.797199225551199E-2</v>
      </c>
      <c r="P292" s="8">
        <f>1000*10^((M292-272)/160)</f>
        <v>595.66214352901034</v>
      </c>
      <c r="Q292">
        <f t="shared" si="67"/>
        <v>-1.0364275469373336E-7</v>
      </c>
      <c r="R292">
        <f t="shared" si="68"/>
        <v>-1.6938097679212489</v>
      </c>
      <c r="S292" t="str">
        <f t="shared" si="69"/>
        <v>0,996961723979787+0,0778930094376265i</v>
      </c>
      <c r="T292" t="str">
        <f t="shared" si="76"/>
        <v>0,996961723979788-0,0778930094376266i</v>
      </c>
      <c r="U292" t="str">
        <f t="shared" si="77"/>
        <v>0,987865358161501-0,15531269794982i</v>
      </c>
      <c r="V292" t="str">
        <f t="shared" si="78"/>
        <v>2,74467158678896-0,214442264603202i</v>
      </c>
      <c r="W292" t="str">
        <f t="shared" si="79"/>
        <v>2,74754138765929-0,173850561435735i</v>
      </c>
      <c r="X292" t="str">
        <f t="shared" si="80"/>
        <v>0,999563047497505-0,0295582511809267i</v>
      </c>
      <c r="Y292">
        <f t="shared" si="70"/>
        <v>0.99999998806768697</v>
      </c>
      <c r="Z292">
        <f t="shared" si="81"/>
        <v>-2.9562557352666823E-2</v>
      </c>
      <c r="AC292">
        <f t="shared" ca="1" si="71"/>
        <v>-0.38368792170296967</v>
      </c>
      <c r="AD292">
        <f ca="1">$AB$3*AC292+$AB$2*AD291</f>
        <v>3.2615519791107019E-3</v>
      </c>
      <c r="AE292">
        <f t="shared" ca="1" si="72"/>
        <v>0</v>
      </c>
    </row>
    <row r="293" spans="6:31" x14ac:dyDescent="0.2">
      <c r="F293">
        <v>0.9375</v>
      </c>
      <c r="H293">
        <f t="shared" si="73"/>
        <v>4.1466170234689083E-9</v>
      </c>
      <c r="I293">
        <f t="shared" si="73"/>
        <v>3.5085700350718436E-8</v>
      </c>
      <c r="J293">
        <f t="shared" ca="1" si="66"/>
        <v>-149.09739700067868</v>
      </c>
      <c r="K293">
        <f t="shared" ca="1" si="74"/>
        <v>3.5085700350718436E-8</v>
      </c>
      <c r="L293">
        <f t="shared" si="75"/>
        <v>-149.09739700067868</v>
      </c>
      <c r="M293">
        <v>237</v>
      </c>
      <c r="N293">
        <f>2*PI()*P293/$B$6</f>
        <v>7.9102212506789532E-2</v>
      </c>
      <c r="P293" s="8">
        <f>1000*10^((M293-272)/160)</f>
        <v>604.29639023813274</v>
      </c>
      <c r="Q293">
        <f t="shared" si="67"/>
        <v>-1.0979048412468041E-7</v>
      </c>
      <c r="R293">
        <f t="shared" si="68"/>
        <v>-1.7183891615979781</v>
      </c>
      <c r="S293" t="str">
        <f t="shared" si="69"/>
        <v>0,996873050983534+0,0790197457777499i</v>
      </c>
      <c r="T293" t="str">
        <f t="shared" si="76"/>
        <v>0,996873050983534-0,0790197457777499i</v>
      </c>
      <c r="U293" t="str">
        <f t="shared" si="77"/>
        <v>0,98751175955444-0,157545310122818i</v>
      </c>
      <c r="V293" t="str">
        <f t="shared" si="78"/>
        <v>2,74430560340121-0,217534550566158i</v>
      </c>
      <c r="W293" t="str">
        <f t="shared" si="79"/>
        <v>2,7472590428637-0,176358648062221i</v>
      </c>
      <c r="X293" t="str">
        <f t="shared" si="80"/>
        <v>0,999550274579836-0,0299870523256545i</v>
      </c>
      <c r="Y293">
        <f t="shared" si="70"/>
        <v>0.99999998735990347</v>
      </c>
      <c r="Z293">
        <f t="shared" si="81"/>
        <v>-2.999154870046962E-2</v>
      </c>
      <c r="AC293">
        <f t="shared" ca="1" si="71"/>
        <v>1.1863999387770473E-3</v>
      </c>
      <c r="AD293">
        <f ca="1">$AB$3*AC293+$AB$2*AD292</f>
        <v>3.2609001532690057E-3</v>
      </c>
      <c r="AE293">
        <f t="shared" ca="1" si="72"/>
        <v>0</v>
      </c>
    </row>
    <row r="294" spans="6:31" x14ac:dyDescent="0.2">
      <c r="F294">
        <v>0.95833333333333304</v>
      </c>
      <c r="H294">
        <f t="shared" si="73"/>
        <v>-1.4468023583709758E-8</v>
      </c>
      <c r="I294">
        <f t="shared" si="73"/>
        <v>1.605956268373455E-7</v>
      </c>
      <c r="J294">
        <f t="shared" ca="1" si="66"/>
        <v>-135.88532570247528</v>
      </c>
      <c r="K294">
        <f t="shared" ca="1" si="74"/>
        <v>1.605956268373455E-7</v>
      </c>
      <c r="L294">
        <f t="shared" si="75"/>
        <v>-135.88532570247528</v>
      </c>
      <c r="M294">
        <v>238</v>
      </c>
      <c r="N294">
        <f>2*PI()*P294/$B$6</f>
        <v>8.0248815535772816E-2</v>
      </c>
      <c r="P294" s="8">
        <f>1000*10^((M294-272)/160)</f>
        <v>613.0557921498206</v>
      </c>
      <c r="Q294">
        <f t="shared" si="67"/>
        <v>-1.163030311817101E-7</v>
      </c>
      <c r="R294">
        <f t="shared" si="68"/>
        <v>-1.7433260428885491</v>
      </c>
      <c r="S294" t="str">
        <f t="shared" si="69"/>
        <v>0,996781791429845+0,0801627112435003i</v>
      </c>
      <c r="T294" t="str">
        <f t="shared" si="76"/>
        <v>0,996781791429845-0,0801627112435003i</v>
      </c>
      <c r="U294" t="str">
        <f t="shared" si="77"/>
        <v>0,987147879452182-0,159809461838339i</v>
      </c>
      <c r="V294" t="str">
        <f t="shared" si="78"/>
        <v>2,7439289670554-0,220670950603152i</v>
      </c>
      <c r="W294" t="str">
        <f t="shared" si="79"/>
        <v>2,74696847786291-0,178902565045169i</v>
      </c>
      <c r="X294" t="str">
        <f t="shared" si="80"/>
        <v>0,999537127875247-0,0304220843983475i</v>
      </c>
      <c r="Y294">
        <f t="shared" si="70"/>
        <v>0.9999999866101188</v>
      </c>
      <c r="Z294">
        <f t="shared" si="81"/>
        <v>-3.0426779384169059E-2</v>
      </c>
      <c r="AC294">
        <f t="shared" ca="1" si="71"/>
        <v>-0.32796655648108003</v>
      </c>
      <c r="AD294">
        <f ca="1">$AB$3*AC294+$AB$2*AD293</f>
        <v>3.1568583233128832E-3</v>
      </c>
      <c r="AE294">
        <f t="shared" ca="1" si="72"/>
        <v>0</v>
      </c>
    </row>
    <row r="295" spans="6:31" x14ac:dyDescent="0.2">
      <c r="F295">
        <v>0.97916666666666696</v>
      </c>
      <c r="H295">
        <f t="shared" si="73"/>
        <v>1.6533359948920488E-8</v>
      </c>
      <c r="I295">
        <f t="shared" si="73"/>
        <v>-2.2795099010499777E-7</v>
      </c>
      <c r="J295">
        <f t="shared" ca="1" si="66"/>
        <v>-132.84317034200166</v>
      </c>
      <c r="K295">
        <f t="shared" ca="1" si="74"/>
        <v>-2.2795099010499777E-7</v>
      </c>
      <c r="L295">
        <f t="shared" si="75"/>
        <v>-132.84317034200166</v>
      </c>
      <c r="M295">
        <v>239</v>
      </c>
      <c r="N295">
        <f>2*PI()*P295/$B$6</f>
        <v>8.1412038814233478E-2</v>
      </c>
      <c r="P295" s="8">
        <f>1000*10^((M295-272)/160)</f>
        <v>621.94216341477613</v>
      </c>
      <c r="Q295">
        <f t="shared" si="67"/>
        <v>-1.2320218291640388E-7</v>
      </c>
      <c r="R295">
        <f t="shared" si="68"/>
        <v>-1.7686256468617718</v>
      </c>
      <c r="S295" t="str">
        <f t="shared" si="69"/>
        <v>0,996687869952229+0,0813221365317464i</v>
      </c>
      <c r="T295" t="str">
        <f t="shared" si="76"/>
        <v>0,99668786995223-0,0813221365317464i</v>
      </c>
      <c r="U295" t="str">
        <f t="shared" si="77"/>
        <v>0,986773420219824-0,162105574079582i</v>
      </c>
      <c r="V295" t="str">
        <f t="shared" si="78"/>
        <v>2,74354136868878-0,223852072942051i</v>
      </c>
      <c r="W295" t="str">
        <f t="shared" si="79"/>
        <v>2,74666945406741-0,181482808650087i</v>
      </c>
      <c r="X295" t="str">
        <f t="shared" si="80"/>
        <v>0,999523596420827-0,0308634383960205i</v>
      </c>
      <c r="Y295">
        <f t="shared" si="70"/>
        <v>0.99999998581582461</v>
      </c>
      <c r="Z295">
        <f t="shared" si="81"/>
        <v>-3.0868340772952436E-2</v>
      </c>
      <c r="AC295">
        <f t="shared" ca="1" si="71"/>
        <v>1.3913897424788064</v>
      </c>
      <c r="AD295">
        <f ca="1">$AB$3*AC295+$AB$2*AD294</f>
        <v>3.5929160437096815E-3</v>
      </c>
      <c r="AE295">
        <f t="shared" ca="1" si="72"/>
        <v>0</v>
      </c>
    </row>
    <row r="296" spans="6:31" x14ac:dyDescent="0.2">
      <c r="F296">
        <v>1</v>
      </c>
      <c r="H296">
        <f t="shared" si="73"/>
        <v>-1.4246807547352588E-8</v>
      </c>
      <c r="I296">
        <f t="shared" si="73"/>
        <v>2.1799403524838662E-7</v>
      </c>
      <c r="J296">
        <f t="shared" ca="1" si="66"/>
        <v>-133.23110778792179</v>
      </c>
      <c r="K296">
        <f t="shared" ca="1" si="74"/>
        <v>2.1799403524838662E-7</v>
      </c>
      <c r="L296">
        <f t="shared" si="75"/>
        <v>-133.23110778792179</v>
      </c>
      <c r="M296">
        <v>240</v>
      </c>
      <c r="N296">
        <f>2*PI()*P296/$B$6</f>
        <v>8.2592123256145816E-2</v>
      </c>
      <c r="P296" s="8">
        <f>1000*10^((M296-272)/160)</f>
        <v>630.95734448019323</v>
      </c>
      <c r="Q296">
        <f t="shared" si="67"/>
        <v>-1.3051081896349818E-7</v>
      </c>
      <c r="R296">
        <f t="shared" si="68"/>
        <v>-1.7942932868236965</v>
      </c>
      <c r="S296" t="str">
        <f t="shared" si="69"/>
        <v>0,99659120899307+0,0824982554829613i</v>
      </c>
      <c r="T296" t="str">
        <f t="shared" si="76"/>
        <v>0,996591208993069-0,0824982554829612i</v>
      </c>
      <c r="U296" t="str">
        <f t="shared" si="77"/>
        <v>0,986388075684535-0,164434072343167i</v>
      </c>
      <c r="V296" t="str">
        <f t="shared" si="78"/>
        <v>2,74314249033265-0,227078533255658i</v>
      </c>
      <c r="W296" t="str">
        <f t="shared" si="79"/>
        <v>2,74636172600618-0,18409988132071i</v>
      </c>
      <c r="X296" t="str">
        <f t="shared" si="80"/>
        <v>0,999509668930709-0,0313112066646752i</v>
      </c>
      <c r="Y296">
        <f t="shared" si="70"/>
        <v>0.9999999849743868</v>
      </c>
      <c r="Z296">
        <f t="shared" si="81"/>
        <v>-3.1316325601504491E-2</v>
      </c>
      <c r="AC296">
        <f t="shared" ca="1" si="71"/>
        <v>-0.23664341751710399</v>
      </c>
      <c r="AD296">
        <f ca="1">$AB$3*AC296+$AB$2*AD295</f>
        <v>3.5174554281568807E-3</v>
      </c>
      <c r="AE296">
        <f t="shared" ca="1" si="72"/>
        <v>0</v>
      </c>
    </row>
    <row r="297" spans="6:31" x14ac:dyDescent="0.2">
      <c r="F297">
        <v>1.020833333333333</v>
      </c>
      <c r="H297">
        <f t="shared" si="73"/>
        <v>1.0334472311032106E-8</v>
      </c>
      <c r="I297">
        <f t="shared" si="73"/>
        <v>-1.7120527182651827E-7</v>
      </c>
      <c r="J297">
        <f t="shared" ca="1" si="66"/>
        <v>-135.32965732940207</v>
      </c>
      <c r="K297">
        <f t="shared" ca="1" si="74"/>
        <v>-1.7120527182651827E-7</v>
      </c>
      <c r="L297">
        <f t="shared" si="75"/>
        <v>-135.32965732940207</v>
      </c>
      <c r="M297">
        <v>241</v>
      </c>
      <c r="N297">
        <f>2*PI()*P297/$B$6</f>
        <v>8.3789313267582335E-2</v>
      </c>
      <c r="P297" s="8">
        <f>1000*10^((M297-272)/160)</f>
        <v>640.1032024709308</v>
      </c>
      <c r="Q297">
        <f t="shared" si="67"/>
        <v>-1.3825322591165831E-7</v>
      </c>
      <c r="R297">
        <f t="shared" si="68"/>
        <v>-1.8203343555559059</v>
      </c>
      <c r="S297" t="str">
        <f t="shared" si="69"/>
        <v>0,99649172874021+0,083691305117967i</v>
      </c>
      <c r="T297" t="str">
        <f t="shared" si="76"/>
        <v>0,996491728740209-0,0836913051179669i</v>
      </c>
      <c r="U297" t="str">
        <f t="shared" si="77"/>
        <v>0,985991530895302-0,166795386635054i</v>
      </c>
      <c r="V297" t="str">
        <f t="shared" si="78"/>
        <v>2,7427320048593-0,230350954709566i</v>
      </c>
      <c r="W297" t="str">
        <f t="shared" si="79"/>
        <v>2,74604504113082-0,186754291724087i</v>
      </c>
      <c r="X297" t="str">
        <f t="shared" si="80"/>
        <v>0,99949533378644-0,0317654829201763i</v>
      </c>
      <c r="Y297">
        <f t="shared" si="70"/>
        <v>0.99999998408300927</v>
      </c>
      <c r="Z297">
        <f t="shared" si="81"/>
        <v>-3.1770827991619691E-2</v>
      </c>
      <c r="AC297">
        <f t="shared" ca="1" si="71"/>
        <v>-0.85407095688214107</v>
      </c>
      <c r="AD297">
        <f ca="1">$AB$3*AC297+$AB$2*AD296</f>
        <v>3.2480784004413695E-3</v>
      </c>
      <c r="AE297">
        <f t="shared" ca="1" si="72"/>
        <v>0</v>
      </c>
    </row>
    <row r="298" spans="6:31" x14ac:dyDescent="0.2">
      <c r="F298">
        <v>1.041666666666667</v>
      </c>
      <c r="H298">
        <f t="shared" si="73"/>
        <v>-6.4201609915484837E-9</v>
      </c>
      <c r="I298">
        <f t="shared" si="73"/>
        <v>1.1496891748942642E-7</v>
      </c>
      <c r="J298">
        <f t="shared" ca="1" si="66"/>
        <v>-138.78839115595778</v>
      </c>
      <c r="K298">
        <f t="shared" ca="1" si="74"/>
        <v>1.1496891748942642E-7</v>
      </c>
      <c r="L298">
        <f t="shared" si="75"/>
        <v>-138.78839115595778</v>
      </c>
      <c r="M298">
        <v>242</v>
      </c>
      <c r="N298">
        <f>2*PI()*P298/$B$6</f>
        <v>8.5003856797332467E-2</v>
      </c>
      <c r="P298" s="8">
        <f>1000*10^((M298-272)/160)</f>
        <v>649.38163157621136</v>
      </c>
      <c r="Q298">
        <f t="shared" si="67"/>
        <v>-1.4645528149004552E-7</v>
      </c>
      <c r="R298">
        <f t="shared" si="68"/>
        <v>-1.8467543265769115</v>
      </c>
      <c r="S298" t="str">
        <f t="shared" si="69"/>
        <v>0,996389347061723+0,0849015256748233i</v>
      </c>
      <c r="T298" t="str">
        <f t="shared" si="76"/>
        <v>0,996389347061724-0,0849015256748234i</v>
      </c>
      <c r="U298" t="str">
        <f t="shared" si="77"/>
        <v>0,985583461876175-0,169189951463363i</v>
      </c>
      <c r="V298" t="str">
        <f t="shared" si="78"/>
        <v>2,74230957572204-0,233669968008054i</v>
      </c>
      <c r="W298" t="str">
        <f t="shared" si="79"/>
        <v>2,74571913961428-0,189446554794336i</v>
      </c>
      <c r="X298" t="str">
        <f t="shared" si="80"/>
        <v>0,999480579027077-0,0322263622694984i</v>
      </c>
      <c r="Y298">
        <f t="shared" si="70"/>
        <v>0.99999998313871274</v>
      </c>
      <c r="Z298">
        <f t="shared" si="81"/>
        <v>-3.2231943474217727E-2</v>
      </c>
      <c r="AC298">
        <f t="shared" ca="1" si="71"/>
        <v>-2.2574859070186171</v>
      </c>
      <c r="AD298">
        <f ca="1">$AB$3*AC298+$AB$2*AD297</f>
        <v>2.5379594287926726E-3</v>
      </c>
      <c r="AE298">
        <f t="shared" ca="1" si="72"/>
        <v>0</v>
      </c>
    </row>
    <row r="299" spans="6:31" x14ac:dyDescent="0.2">
      <c r="F299">
        <v>1.0625</v>
      </c>
      <c r="H299">
        <f t="shared" si="73"/>
        <v>3.2797822941535755E-9</v>
      </c>
      <c r="I299">
        <f t="shared" si="73"/>
        <v>-6.4818167159847732E-8</v>
      </c>
      <c r="J299">
        <f t="shared" ca="1" si="66"/>
        <v>-143.76606507040145</v>
      </c>
      <c r="K299">
        <f t="shared" ca="1" si="74"/>
        <v>-6.4818167159847732E-8</v>
      </c>
      <c r="L299">
        <f t="shared" si="75"/>
        <v>-143.76606507040145</v>
      </c>
      <c r="M299">
        <v>243</v>
      </c>
      <c r="N299">
        <f>2*PI()*P299/$B$6</f>
        <v>8.6236005388254849E-2</v>
      </c>
      <c r="P299" s="8">
        <f>1000*10^((M299-272)/160)</f>
        <v>658.79455344192388</v>
      </c>
      <c r="Q299">
        <f t="shared" si="67"/>
        <v>-1.5514423566599851E-7</v>
      </c>
      <c r="R299">
        <f t="shared" si="68"/>
        <v>-1.873558755425822</v>
      </c>
      <c r="S299" t="str">
        <f t="shared" si="69"/>
        <v>0,996283979438815+0,0861291606458467i</v>
      </c>
      <c r="T299" t="str">
        <f t="shared" si="76"/>
        <v>0,996283979438816-0,0861291606458468i</v>
      </c>
      <c r="U299" t="str">
        <f t="shared" si="77"/>
        <v>0,985163535372885-0,171618205827939i</v>
      </c>
      <c r="V299" t="str">
        <f t="shared" si="78"/>
        <v>2,74187485668797-0,237036211437935i</v>
      </c>
      <c r="W299" t="str">
        <f t="shared" si="79"/>
        <v>2,74538375414389-0,192177191775045i</v>
      </c>
      <c r="X299" t="str">
        <f t="shared" si="80"/>
        <v>0,999465392339033-0,0326939412323286i</v>
      </c>
      <c r="Y299">
        <f t="shared" si="70"/>
        <v>0.99999998213835994</v>
      </c>
      <c r="Z299">
        <f t="shared" si="81"/>
        <v>-3.2699769011747766E-2</v>
      </c>
      <c r="AC299">
        <f t="shared" ca="1" si="71"/>
        <v>1.4136121045193915</v>
      </c>
      <c r="AD299">
        <f ca="1">$AB$3*AC299+$AB$2*AD298</f>
        <v>2.9811918158380059E-3</v>
      </c>
      <c r="AE299">
        <f t="shared" ca="1" si="72"/>
        <v>0</v>
      </c>
    </row>
    <row r="300" spans="6:31" x14ac:dyDescent="0.2">
      <c r="F300">
        <v>1.083333333333333</v>
      </c>
      <c r="H300">
        <f t="shared" si="73"/>
        <v>-1.1306966367511739E-9</v>
      </c>
      <c r="I300">
        <f t="shared" si="73"/>
        <v>2.7351860026969358E-8</v>
      </c>
      <c r="J300">
        <f t="shared" ca="1" si="66"/>
        <v>-151.26026269411983</v>
      </c>
      <c r="K300">
        <f t="shared" ca="1" si="74"/>
        <v>2.7351860026969358E-8</v>
      </c>
      <c r="L300">
        <f t="shared" si="75"/>
        <v>-151.26026269411983</v>
      </c>
      <c r="M300">
        <v>244</v>
      </c>
      <c r="N300">
        <f>2*PI()*P300/$B$6</f>
        <v>8.7486014229374229E-2</v>
      </c>
      <c r="P300" s="8">
        <f>1000*10^((M300-272)/160)</f>
        <v>668.34391756861453</v>
      </c>
      <c r="Q300">
        <f t="shared" si="67"/>
        <v>-1.6434902115850483E-7</v>
      </c>
      <c r="R300">
        <f t="shared" si="68"/>
        <v>-1.90075328097033</v>
      </c>
      <c r="S300" t="str">
        <f t="shared" si="69"/>
        <v>0,996175538896799+0,0873744568147429i</v>
      </c>
      <c r="T300" t="str">
        <f t="shared" si="76"/>
        <v>0,9961755388968-0,087374456814743i</v>
      </c>
      <c r="U300" t="str">
        <f t="shared" si="77"/>
        <v>0,984731408592658-0,174080593206484i</v>
      </c>
      <c r="V300" t="str">
        <f t="shared" si="78"/>
        <v>2,74142749156356-0,240450330910187i</v>
      </c>
      <c r="W300" t="str">
        <f t="shared" si="79"/>
        <v>2,74503860970886-0,194946730260159i</v>
      </c>
      <c r="X300" t="str">
        <f t="shared" si="80"/>
        <v>0,999449761045551-0,0331683177630558i</v>
      </c>
      <c r="Y300">
        <f t="shared" si="70"/>
        <v>0.99999998107861987</v>
      </c>
      <c r="Z300">
        <f t="shared" si="81"/>
        <v>-3.3174403021017138E-2</v>
      </c>
      <c r="AC300">
        <f t="shared" ca="1" si="71"/>
        <v>0.87829879934413801</v>
      </c>
      <c r="AD300">
        <f ca="1">$AB$3*AC300+$AB$2*AD299</f>
        <v>3.2561377596478326E-3</v>
      </c>
      <c r="AE300">
        <f t="shared" ca="1" si="72"/>
        <v>0</v>
      </c>
    </row>
    <row r="301" spans="6:31" x14ac:dyDescent="0.2">
      <c r="F301">
        <v>1.104166666666667</v>
      </c>
      <c r="H301">
        <f t="shared" si="73"/>
        <v>-1.195225263900371E-10</v>
      </c>
      <c r="I301">
        <f t="shared" si="73"/>
        <v>-3.4240784556704959E-9</v>
      </c>
      <c r="J301">
        <f t="shared" ca="1" si="66"/>
        <v>-169.30912585843501</v>
      </c>
      <c r="K301">
        <f t="shared" ca="1" si="74"/>
        <v>-3.4240784556704959E-9</v>
      </c>
      <c r="L301">
        <f t="shared" si="75"/>
        <v>-169.30912585843501</v>
      </c>
      <c r="M301">
        <v>245</v>
      </c>
      <c r="N301">
        <f>2*PI()*P301/$B$6</f>
        <v>8.8754142208733428E-2</v>
      </c>
      <c r="P301" s="8">
        <f>1000*10^((M301-272)/160)</f>
        <v>678.03170171524584</v>
      </c>
      <c r="Q301">
        <f t="shared" si="67"/>
        <v>-1.7410026886746597E-7</v>
      </c>
      <c r="R301">
        <f t="shared" si="68"/>
        <v>-1.9283436267385865</v>
      </c>
      <c r="S301" t="str">
        <f t="shared" si="69"/>
        <v>0,996063935934101+0,0886376642938369i</v>
      </c>
      <c r="T301" t="str">
        <f t="shared" si="76"/>
        <v>0,996063935934101-0,0886376642938369i</v>
      </c>
      <c r="U301" t="str">
        <f t="shared" si="77"/>
        <v>0,984286728937066-0,176577561537049i</v>
      </c>
      <c r="V301" t="str">
        <f t="shared" si="78"/>
        <v>2,74096711391256-0,243912979999209i</v>
      </c>
      <c r="W301" t="str">
        <f t="shared" si="79"/>
        <v>2,74468342338179-0,197755704233262i</v>
      </c>
      <c r="X301" t="str">
        <f t="shared" si="80"/>
        <v>0,999433672095894-0,0336495912731401i</v>
      </c>
      <c r="Y301">
        <f t="shared" si="70"/>
        <v>0.99999997995596601</v>
      </c>
      <c r="Z301">
        <f t="shared" si="81"/>
        <v>-3.3655945396436897E-2</v>
      </c>
      <c r="AC301">
        <f t="shared" ca="1" si="71"/>
        <v>-0.20886780698419896</v>
      </c>
      <c r="AD301">
        <f ca="1">$AB$3*AC301+$AB$2*AD300</f>
        <v>3.1895075243016588E-3</v>
      </c>
      <c r="AE301">
        <f t="shared" ca="1" si="72"/>
        <v>0</v>
      </c>
    </row>
    <row r="302" spans="6:31" x14ac:dyDescent="0.2">
      <c r="F302">
        <v>1.125</v>
      </c>
      <c r="H302">
        <f t="shared" si="73"/>
        <v>6.9295685118176852E-10</v>
      </c>
      <c r="I302">
        <f t="shared" si="73"/>
        <v>-9.1479865203391116E-9</v>
      </c>
      <c r="J302">
        <f t="shared" ca="1" si="66"/>
        <v>-160.77348968005228</v>
      </c>
      <c r="K302">
        <f t="shared" ca="1" si="74"/>
        <v>-9.1479865203391116E-9</v>
      </c>
      <c r="L302">
        <f t="shared" si="75"/>
        <v>-160.77348968005228</v>
      </c>
      <c r="M302">
        <v>246</v>
      </c>
      <c r="N302">
        <f>2*PI()*P302/$B$6</f>
        <v>9.0040651967011193E-2</v>
      </c>
      <c r="P302" s="8">
        <f>1000*10^((M302-272)/160)</f>
        <v>687.85991230880745</v>
      </c>
      <c r="Q302">
        <f t="shared" si="67"/>
        <v>-1.8443052581173705E-7</v>
      </c>
      <c r="R302">
        <f t="shared" si="68"/>
        <v>-1.9563356022762932</v>
      </c>
      <c r="S302" t="str">
        <f t="shared" si="69"/>
        <v>0,995949078449231+0,0899190365613812i</v>
      </c>
      <c r="T302" t="str">
        <f t="shared" si="76"/>
        <v>0,995949078449232-0,0899190365613812i</v>
      </c>
      <c r="U302" t="str">
        <f t="shared" si="77"/>
        <v>0,983829133727746-0,179109563196701i</v>
      </c>
      <c r="V302" t="str">
        <f t="shared" si="78"/>
        <v>2,74049334676627-0,247424819979549i</v>
      </c>
      <c r="W302" t="str">
        <f t="shared" si="79"/>
        <v>2,74431790409425-0,200604654105125i</v>
      </c>
      <c r="X302" t="str">
        <f t="shared" si="80"/>
        <v>0,999417112054185-0,0341378626538825i</v>
      </c>
      <c r="Y302">
        <f t="shared" si="70"/>
        <v>0.99999997876665125</v>
      </c>
      <c r="Z302">
        <f t="shared" si="81"/>
        <v>-3.4144497533707588E-2</v>
      </c>
      <c r="AC302">
        <f t="shared" ca="1" si="71"/>
        <v>0.77445420598187342</v>
      </c>
      <c r="AD302">
        <f ca="1">$AB$3*AC302+$AB$2*AD301</f>
        <v>3.4317694171515207E-3</v>
      </c>
      <c r="AE302">
        <f t="shared" ca="1" si="72"/>
        <v>0</v>
      </c>
    </row>
    <row r="303" spans="6:31" x14ac:dyDescent="0.2">
      <c r="F303">
        <v>1.145833333333333</v>
      </c>
      <c r="H303">
        <f t="shared" si="73"/>
        <v>-8.2964702358360272E-10</v>
      </c>
      <c r="I303">
        <f t="shared" si="73"/>
        <v>1.3642423947352834E-8</v>
      </c>
      <c r="J303">
        <f t="shared" ca="1" si="66"/>
        <v>-157.30216917213448</v>
      </c>
      <c r="K303">
        <f t="shared" ca="1" si="74"/>
        <v>1.3642423947352834E-8</v>
      </c>
      <c r="L303">
        <f t="shared" si="75"/>
        <v>-157.30216917213448</v>
      </c>
      <c r="M303">
        <v>247</v>
      </c>
      <c r="N303">
        <f>2*PI()*P303/$B$6</f>
        <v>9.1345809951917684E-2</v>
      </c>
      <c r="P303" s="8">
        <f>1000*10^((M303-272)/160)</f>
        <v>697.83058485986624</v>
      </c>
      <c r="Q303">
        <f t="shared" si="67"/>
        <v>-1.9537419051921705E-7</v>
      </c>
      <c r="R303">
        <f t="shared" si="68"/>
        <v>-1.9847351045286727</v>
      </c>
      <c r="S303" t="str">
        <f t="shared" si="69"/>
        <v>0,99583087166567+0,0912188304989255i</v>
      </c>
      <c r="T303" t="str">
        <f t="shared" si="76"/>
        <v>0,99583087166567-0,0912188304989255i</v>
      </c>
      <c r="U303" t="str">
        <f t="shared" si="77"/>
        <v>0,983358249924817-0,181677054976136i</v>
      </c>
      <c r="V303" t="str">
        <f t="shared" si="78"/>
        <v>2,74000580232594-0,250986519859926i</v>
      </c>
      <c r="W303" t="str">
        <f t="shared" si="79"/>
        <v>2,74394175240619-0,203494126749405i</v>
      </c>
      <c r="X303" t="str">
        <f t="shared" si="80"/>
        <v>0,999400067087941-0,0346332342995886i</v>
      </c>
      <c r="Y303">
        <f t="shared" si="70"/>
        <v>0.99999997750671532</v>
      </c>
      <c r="Z303">
        <f t="shared" si="81"/>
        <v>-3.4640162353939158E-2</v>
      </c>
      <c r="AC303">
        <f t="shared" ca="1" si="71"/>
        <v>0.63510052714818743</v>
      </c>
      <c r="AD303">
        <f ca="1">$AB$3*AC303+$AB$2*AD302</f>
        <v>3.630182840205992E-3</v>
      </c>
      <c r="AE303">
        <f t="shared" ca="1" si="72"/>
        <v>0</v>
      </c>
    </row>
    <row r="304" spans="6:31" x14ac:dyDescent="0.2">
      <c r="F304">
        <v>1.166666666666667</v>
      </c>
      <c r="H304">
        <f t="shared" si="73"/>
        <v>7.3069241092143275E-10</v>
      </c>
      <c r="I304">
        <f t="shared" si="73"/>
        <v>-1.3250711976700004E-8</v>
      </c>
      <c r="J304">
        <f t="shared" ca="1" si="66"/>
        <v>-157.55521571870216</v>
      </c>
      <c r="K304">
        <f t="shared" ca="1" si="74"/>
        <v>-1.3250711976700004E-8</v>
      </c>
      <c r="L304">
        <f t="shared" si="75"/>
        <v>-157.55521571870216</v>
      </c>
      <c r="M304">
        <v>248</v>
      </c>
      <c r="N304">
        <f>2*PI()*P304/$B$6</f>
        <v>9.2669886473377969E-2</v>
      </c>
      <c r="P304" s="8">
        <f>1000*10^((M304-272)/160)</f>
        <v>707.94578438413794</v>
      </c>
      <c r="Q304">
        <f t="shared" si="67"/>
        <v>-2.0696767889121159E-7</v>
      </c>
      <c r="R304">
        <f t="shared" si="68"/>
        <v>-2.0135481192489535</v>
      </c>
      <c r="S304" t="str">
        <f t="shared" si="69"/>
        <v>0,995709218054607+0,0925373064287253i</v>
      </c>
      <c r="T304" t="str">
        <f t="shared" si="76"/>
        <v>0,995709218054606-0,0925373064287252i</v>
      </c>
      <c r="U304" t="str">
        <f t="shared" si="77"/>
        <v>0,982873693837832-0,184280498050051i</v>
      </c>
      <c r="V304" t="str">
        <f t="shared" si="78"/>
        <v>2,73950408165695-0,254598756414375i</v>
      </c>
      <c r="W304" t="str">
        <f t="shared" si="79"/>
        <v>2,74355466026899-0,206424675536363i</v>
      </c>
      <c r="X304" t="str">
        <f t="shared" si="80"/>
        <v>0,99938252295623-0,0351358101311513i</v>
      </c>
      <c r="Y304">
        <f t="shared" si="70"/>
        <v>0.99999997617196568</v>
      </c>
      <c r="Z304">
        <f t="shared" si="81"/>
        <v>-3.5143044328233647E-2</v>
      </c>
      <c r="AC304">
        <f t="shared" ca="1" si="71"/>
        <v>-0.34140448880676716</v>
      </c>
      <c r="AD304">
        <f ca="1">$AB$3*AC304+$AB$2*AD303</f>
        <v>3.5218040270447093E-3</v>
      </c>
      <c r="AE304">
        <f t="shared" ca="1" si="72"/>
        <v>0</v>
      </c>
    </row>
    <row r="305" spans="6:31" x14ac:dyDescent="0.2">
      <c r="F305">
        <v>1.1875</v>
      </c>
      <c r="H305">
        <f t="shared" si="73"/>
        <v>-5.38784712955629E-10</v>
      </c>
      <c r="I305">
        <f t="shared" si="73"/>
        <v>1.0504597885338481E-8</v>
      </c>
      <c r="J305">
        <f t="shared" ca="1" si="66"/>
        <v>-159.57241135353956</v>
      </c>
      <c r="K305">
        <f t="shared" ca="1" si="74"/>
        <v>1.0504597885338481E-8</v>
      </c>
      <c r="L305">
        <f t="shared" si="75"/>
        <v>-159.57241135353956</v>
      </c>
      <c r="M305">
        <v>249</v>
      </c>
      <c r="N305">
        <f>2*PI()*P305/$B$6</f>
        <v>9.4013155759515729E-2</v>
      </c>
      <c r="P305" s="8">
        <f>1000*10^((M305-272)/160)</f>
        <v>718.20760583017056</v>
      </c>
      <c r="Q305">
        <f t="shared" si="67"/>
        <v>-2.192496353901928E-7</v>
      </c>
      <c r="R305">
        <f t="shared" si="68"/>
        <v>-2.0427807224337151</v>
      </c>
      <c r="S305" t="str">
        <f t="shared" si="69"/>
        <v>0,995584017255472+0,0938747281511688i</v>
      </c>
      <c r="T305" t="str">
        <f t="shared" si="76"/>
        <v>0,995584017255472-0,0938747281511688i</v>
      </c>
      <c r="U305" t="str">
        <f t="shared" si="77"/>
        <v>0,982375070829089-0,186920357943012i</v>
      </c>
      <c r="V305" t="str">
        <f t="shared" si="78"/>
        <v>2,73898777437477-0,258262214210324i</v>
      </c>
      <c r="W305" t="str">
        <f t="shared" si="79"/>
        <v>2,74315631078209-0,209396860364453i</v>
      </c>
      <c r="X305" t="str">
        <f t="shared" si="80"/>
        <v>0,999364464997465-0,0356456956200572i</v>
      </c>
      <c r="Y305">
        <f t="shared" si="70"/>
        <v>0.99999997475795321</v>
      </c>
      <c r="Z305">
        <f t="shared" si="81"/>
        <v>-3.5653249502736718E-2</v>
      </c>
      <c r="AC305">
        <f t="shared" ca="1" si="71"/>
        <v>4.6462671597013019E-2</v>
      </c>
      <c r="AD305">
        <f ca="1">$AB$3*AC305+$AB$2*AD304</f>
        <v>3.5352921795284418E-3</v>
      </c>
      <c r="AE305">
        <f t="shared" ca="1" si="72"/>
        <v>0</v>
      </c>
    </row>
    <row r="306" spans="6:31" x14ac:dyDescent="0.2">
      <c r="F306">
        <v>1.208333333333333</v>
      </c>
      <c r="H306">
        <f t="shared" si="73"/>
        <v>3.4047335614828062E-10</v>
      </c>
      <c r="I306">
        <f t="shared" si="73"/>
        <v>-7.1180007991696909E-9</v>
      </c>
      <c r="J306">
        <f t="shared" ca="1" si="66"/>
        <v>-162.95283935143985</v>
      </c>
      <c r="K306">
        <f t="shared" ca="1" si="74"/>
        <v>-7.1180007991696909E-9</v>
      </c>
      <c r="L306">
        <f t="shared" si="75"/>
        <v>-162.95283935143985</v>
      </c>
      <c r="M306">
        <v>250</v>
      </c>
      <c r="N306">
        <f>2*PI()*P306/$B$6</f>
        <v>9.5375896013448411E-2</v>
      </c>
      <c r="P306" s="8">
        <f>1000*10^((M306-272)/160)</f>
        <v>728.6181745132277</v>
      </c>
      <c r="Q306">
        <f t="shared" si="67"/>
        <v>-2.3226088964510671E-7</v>
      </c>
      <c r="R306">
        <f t="shared" si="68"/>
        <v>-2.0724390817846237</v>
      </c>
      <c r="S306" t="str">
        <f t="shared" si="69"/>
        <v>0,995455165994206+0,0952313629822007i</v>
      </c>
      <c r="T306" t="str">
        <f t="shared" si="76"/>
        <v>0,995455165994206-0,0952313629822007i</v>
      </c>
      <c r="U306" t="str">
        <f t="shared" si="77"/>
        <v>0,981861975009105-0,189597104490602i</v>
      </c>
      <c r="V306" t="str">
        <f t="shared" si="78"/>
        <v>2,73845645832241-0,261977585633395i</v>
      </c>
      <c r="W306" t="str">
        <f t="shared" si="79"/>
        <v>2,742746377943-0,212411247689661i</v>
      </c>
      <c r="X306" t="str">
        <f t="shared" si="80"/>
        <v>0,999345878116854-0,0361629978128075i</v>
      </c>
      <c r="Y306">
        <f t="shared" si="70"/>
        <v>0.99999997325997725</v>
      </c>
      <c r="Z306">
        <f t="shared" si="81"/>
        <v>-3.6170885524149723E-2</v>
      </c>
      <c r="AC306">
        <f t="shared" ca="1" si="71"/>
        <v>-0.49982063660645359</v>
      </c>
      <c r="AD306">
        <f ca="1">$AB$3*AC306+$AB$2*AD305</f>
        <v>3.3771830889285943E-3</v>
      </c>
      <c r="AE306">
        <f t="shared" ca="1" si="72"/>
        <v>0</v>
      </c>
    </row>
    <row r="307" spans="6:31" x14ac:dyDescent="0.2">
      <c r="F307">
        <v>1.229166666666667</v>
      </c>
      <c r="H307">
        <f t="shared" si="73"/>
        <v>-1.7836134301001292E-10</v>
      </c>
      <c r="I307">
        <f t="shared" si="73"/>
        <v>4.066557652715608E-9</v>
      </c>
      <c r="J307">
        <f t="shared" ca="1" si="66"/>
        <v>-167.81546132413752</v>
      </c>
      <c r="K307">
        <f t="shared" ca="1" si="74"/>
        <v>4.066557652715608E-9</v>
      </c>
      <c r="L307">
        <f t="shared" si="75"/>
        <v>-167.81546132413752</v>
      </c>
      <c r="M307">
        <v>251</v>
      </c>
      <c r="N307">
        <f>2*PI()*P307/$B$6</f>
        <v>9.6758389470905495E-2</v>
      </c>
      <c r="P307" s="8">
        <f>1000*10^((M307-272)/160)</f>
        <v>739.17964655545961</v>
      </c>
      <c r="Q307">
        <f t="shared" si="67"/>
        <v>-2.4604516233914774E-7</v>
      </c>
      <c r="R307">
        <f t="shared" si="68"/>
        <v>-2.102529458200078</v>
      </c>
      <c r="S307" t="str">
        <f t="shared" si="69"/>
        <v>0,995322557999193+0,0966074817907168i</v>
      </c>
      <c r="T307" t="str">
        <f t="shared" si="76"/>
        <v>0,995322557999192-0,0966074817907167i</v>
      </c>
      <c r="U307" t="str">
        <f t="shared" si="77"/>
        <v>0,981333988924112-0,192311211795593i</v>
      </c>
      <c r="V307" t="str">
        <f t="shared" si="78"/>
        <v>2,73790969923901-0,265745570908757i</v>
      </c>
      <c r="W307" t="str">
        <f t="shared" si="79"/>
        <v>2,74232452639044-0,215468410552416i</v>
      </c>
      <c r="X307" t="str">
        <f t="shared" si="80"/>
        <v>0,999326746773382-0,0366878253558089i</v>
      </c>
      <c r="Y307">
        <f t="shared" si="70"/>
        <v>0.99999997167300425</v>
      </c>
      <c r="Z307">
        <f t="shared" si="81"/>
        <v>-3.6696061665763849E-2</v>
      </c>
      <c r="AC307">
        <f t="shared" ca="1" si="71"/>
        <v>-0.47395633082287209</v>
      </c>
      <c r="AD307">
        <f ca="1">$AB$3*AC307+$AB$2*AD306</f>
        <v>3.2272478969870818E-3</v>
      </c>
      <c r="AE307">
        <f t="shared" ca="1" si="72"/>
        <v>0</v>
      </c>
    </row>
    <row r="308" spans="6:31" x14ac:dyDescent="0.2">
      <c r="F308">
        <v>1.25</v>
      </c>
      <c r="H308">
        <f t="shared" si="73"/>
        <v>6.5629521629170026E-11</v>
      </c>
      <c r="I308">
        <f t="shared" si="73"/>
        <v>-1.7701589420511249E-9</v>
      </c>
      <c r="J308">
        <f t="shared" ca="1" si="66"/>
        <v>-175.03975473427047</v>
      </c>
      <c r="K308">
        <f t="shared" ca="1" si="74"/>
        <v>-1.7701589420511249E-9</v>
      </c>
      <c r="L308">
        <f t="shared" si="75"/>
        <v>-175.03975473427047</v>
      </c>
      <c r="M308">
        <v>252</v>
      </c>
      <c r="N308">
        <f>2*PI()*P308/$B$6</f>
        <v>9.8160922458682076E-2</v>
      </c>
      <c r="P308" s="8">
        <f>1000*10^((M308-272)/160)</f>
        <v>749.89420933245583</v>
      </c>
      <c r="Q308">
        <f t="shared" si="67"/>
        <v>-2.606479485185782E-7</v>
      </c>
      <c r="R308">
        <f t="shared" si="68"/>
        <v>-2.1330582072931104</v>
      </c>
      <c r="S308" t="str">
        <f t="shared" si="69"/>
        <v>0,995186083914802+0,0980033590359052i</v>
      </c>
      <c r="T308" t="str">
        <f t="shared" si="76"/>
        <v>0,995186083914802-0,0980033590359052i</v>
      </c>
      <c r="U308" t="str">
        <f t="shared" si="77"/>
        <v>0,980790683235359-0,195063158178878i</v>
      </c>
      <c r="V308" t="str">
        <f t="shared" si="78"/>
        <v>2,73734705041974-0,269566878118774i</v>
      </c>
      <c r="W308" t="str">
        <f t="shared" si="79"/>
        <v>2,74189041114051-0,218568928601948i</v>
      </c>
      <c r="X308" t="str">
        <f t="shared" si="80"/>
        <v>0,999307054966606-0,0372202885206788i</v>
      </c>
      <c r="Y308">
        <f t="shared" si="70"/>
        <v>0.99999996999179641</v>
      </c>
      <c r="Z308">
        <f t="shared" si="81"/>
        <v>-3.7228888853952501E-2</v>
      </c>
      <c r="AC308">
        <f t="shared" ca="1" si="71"/>
        <v>0.10957212644072593</v>
      </c>
      <c r="AD308">
        <f ca="1">$AB$3*AC308+$AB$2*AD307</f>
        <v>3.2606518782952085E-3</v>
      </c>
      <c r="AE308">
        <f t="shared" ca="1" si="72"/>
        <v>0</v>
      </c>
    </row>
    <row r="309" spans="6:31" x14ac:dyDescent="0.2">
      <c r="F309">
        <v>1.270833333333333</v>
      </c>
      <c r="H309">
        <f t="shared" si="73"/>
        <v>1.2023312203271053E-12</v>
      </c>
      <c r="I309">
        <f t="shared" si="73"/>
        <v>2.9135722878348158E-10</v>
      </c>
      <c r="J309">
        <f t="shared" ca="1" si="66"/>
        <v>-190.71148404560182</v>
      </c>
      <c r="K309">
        <f t="shared" ca="1" si="74"/>
        <v>2.9135722878348158E-10</v>
      </c>
      <c r="L309">
        <f t="shared" si="75"/>
        <v>-190.71148404560182</v>
      </c>
      <c r="M309">
        <v>253</v>
      </c>
      <c r="N309">
        <f>2*PI()*P309/$B$6</f>
        <v>9.9583785453939755E-2</v>
      </c>
      <c r="P309" s="8">
        <f>1000*10^((M309-272)/160)</f>
        <v>760.76408192627025</v>
      </c>
      <c r="Q309">
        <f t="shared" si="67"/>
        <v>-2.7611818395069976E-7</v>
      </c>
      <c r="R309">
        <f t="shared" si="68"/>
        <v>-2.1640317809415039</v>
      </c>
      <c r="S309" t="str">
        <f t="shared" si="69"/>
        <v>0,99504563121247+0,0994192728045077i</v>
      </c>
      <c r="T309" t="str">
        <f t="shared" si="76"/>
        <v>0,99504563121247-0,0994192728045077i</v>
      </c>
      <c r="U309" t="str">
        <f t="shared" si="77"/>
        <v>0,980231616390046-0,197853426124892i</v>
      </c>
      <c r="V309" t="str">
        <f t="shared" si="78"/>
        <v>2,73676805236624-0,273442223216757i</v>
      </c>
      <c r="W309" t="str">
        <f t="shared" si="79"/>
        <v>2,74144367731583-0,221713388117895i</v>
      </c>
      <c r="X309" t="str">
        <f t="shared" si="80"/>
        <v>0,999286786222723-0,0377604992300476i</v>
      </c>
      <c r="Y309">
        <f t="shared" si="70"/>
        <v>0.99999996821071979</v>
      </c>
      <c r="Z309">
        <f t="shared" si="81"/>
        <v>-3.776947969522592E-2</v>
      </c>
      <c r="AC309">
        <f t="shared" ca="1" si="71"/>
        <v>-2.1892665652910019</v>
      </c>
      <c r="AD309">
        <f ca="1">$AB$3*AC309+$AB$2*AD308</f>
        <v>2.5719573291753854E-3</v>
      </c>
      <c r="AE309">
        <f t="shared" ca="1" si="72"/>
        <v>0</v>
      </c>
    </row>
    <row r="310" spans="6:31" x14ac:dyDescent="0.2">
      <c r="F310">
        <v>1.291666666666667</v>
      </c>
      <c r="H310">
        <f t="shared" si="73"/>
        <v>-3.2882692921175992E-11</v>
      </c>
      <c r="I310">
        <f t="shared" si="73"/>
        <v>4.9681417460147757E-10</v>
      </c>
      <c r="J310">
        <f t="shared" ca="1" si="66"/>
        <v>-186.07612043604232</v>
      </c>
      <c r="K310">
        <f t="shared" ca="1" si="74"/>
        <v>4.9681417460147757E-10</v>
      </c>
      <c r="L310">
        <f t="shared" si="75"/>
        <v>-186.07612043604232</v>
      </c>
      <c r="M310">
        <v>254</v>
      </c>
      <c r="N310">
        <f>2*PI()*P310/$B$6</f>
        <v>0.10102727314436695</v>
      </c>
      <c r="P310" s="8">
        <f>1000*10^((M310-272)/160)</f>
        <v>771.79151558501235</v>
      </c>
      <c r="Q310">
        <f t="shared" si="67"/>
        <v>-2.9250756141573252E-7</v>
      </c>
      <c r="R310">
        <f t="shared" si="68"/>
        <v>-2.1954567288663789</v>
      </c>
      <c r="S310" t="str">
        <f t="shared" si="69"/>
        <v>0,994901084099249+0,100855504847971i</v>
      </c>
      <c r="T310" t="str">
        <f t="shared" si="76"/>
        <v>0,994901084099249-0,100855504847971i</v>
      </c>
      <c r="U310" t="str">
        <f t="shared" si="77"/>
        <v>0,979656334283722-0,200682502221247i</v>
      </c>
      <c r="V310" t="str">
        <f t="shared" si="78"/>
        <v>2,73617223242792-0,277372330036569i</v>
      </c>
      <c r="W310" t="str">
        <f t="shared" si="79"/>
        <v>2,74098395986723-0,224902382029015i</v>
      </c>
      <c r="X310" t="str">
        <f t="shared" si="80"/>
        <v>0,999265923580487-0,0383085710838114i</v>
      </c>
      <c r="Y310">
        <f t="shared" si="70"/>
        <v>0.99999996632382304</v>
      </c>
      <c r="Z310">
        <f t="shared" si="81"/>
        <v>-3.8317948503782742E-2</v>
      </c>
      <c r="AC310">
        <f t="shared" ca="1" si="71"/>
        <v>-0.47999689038341553</v>
      </c>
      <c r="AD310">
        <f ca="1">$AB$3*AC310+$AB$2*AD309</f>
        <v>2.4203776669517291E-3</v>
      </c>
      <c r="AE310">
        <f t="shared" ca="1" si="72"/>
        <v>0</v>
      </c>
    </row>
    <row r="311" spans="6:31" x14ac:dyDescent="0.2">
      <c r="F311">
        <v>1.3125</v>
      </c>
      <c r="H311">
        <f t="shared" si="73"/>
        <v>4.1503536010334269E-11</v>
      </c>
      <c r="I311">
        <f t="shared" si="73"/>
        <v>-7.9078454991601908E-10</v>
      </c>
      <c r="J311">
        <f t="shared" ca="1" si="66"/>
        <v>-182.03883648751543</v>
      </c>
      <c r="K311">
        <f t="shared" ca="1" si="74"/>
        <v>-7.9078454991601908E-10</v>
      </c>
      <c r="L311">
        <f t="shared" si="75"/>
        <v>-182.03883648751543</v>
      </c>
      <c r="M311">
        <v>255</v>
      </c>
      <c r="N311">
        <f>2*PI()*P311/$B$6</f>
        <v>0.10249168448921162</v>
      </c>
      <c r="P311" s="8">
        <f>1000*10^((M311-272)/160)</f>
        <v>782.97879418910236</v>
      </c>
      <c r="Q311">
        <f t="shared" si="67"/>
        <v>-3.098705885665433E-7</v>
      </c>
      <c r="R311">
        <f t="shared" si="68"/>
        <v>-2.2273397002421738</v>
      </c>
      <c r="S311" t="str">
        <f t="shared" si="69"/>
        <v>0,994752323423759+0,102312340619463i</v>
      </c>
      <c r="T311" t="str">
        <f t="shared" si="76"/>
        <v>0,994752323423759-0,102312340619463i</v>
      </c>
      <c r="U311" t="str">
        <f t="shared" si="77"/>
        <v>0,979064369913934-0,203550877092268i</v>
      </c>
      <c r="V311" t="str">
        <f t="shared" si="78"/>
        <v>2,73555910443356-0,281357930297844i</v>
      </c>
      <c r="W311" t="str">
        <f t="shared" si="79"/>
        <v>2,74051088328798-0,228136509928816i</v>
      </c>
      <c r="X311" t="str">
        <f t="shared" si="80"/>
        <v>0,999244449576606-0,038864619385871i</v>
      </c>
      <c r="Y311">
        <f t="shared" si="70"/>
        <v>0.99999996432483074</v>
      </c>
      <c r="Z311">
        <f t="shared" si="81"/>
        <v>-3.8874411329609469E-2</v>
      </c>
      <c r="AC311">
        <f t="shared" ca="1" si="71"/>
        <v>-0.48642872546570043</v>
      </c>
      <c r="AD311">
        <f ca="1">$AB$3*AC311+$AB$2*AD310</f>
        <v>2.2668253141995324E-3</v>
      </c>
      <c r="AE311">
        <f t="shared" ca="1" si="72"/>
        <v>0</v>
      </c>
    </row>
    <row r="312" spans="6:31" x14ac:dyDescent="0.2">
      <c r="F312">
        <v>1.333333333333333</v>
      </c>
      <c r="H312">
        <f t="shared" si="73"/>
        <v>-3.7404751130219862E-11</v>
      </c>
      <c r="I312">
        <f t="shared" si="73"/>
        <v>7.8340666976764459E-10</v>
      </c>
      <c r="J312">
        <f t="shared" ca="1" si="66"/>
        <v>-182.12025470552175</v>
      </c>
      <c r="K312">
        <f t="shared" ca="1" si="74"/>
        <v>7.8340666976764459E-10</v>
      </c>
      <c r="L312">
        <f t="shared" si="75"/>
        <v>-182.12025470552175</v>
      </c>
      <c r="M312">
        <v>256</v>
      </c>
      <c r="N312">
        <f>2*PI()*P312/$B$6</f>
        <v>0.10397732278119798</v>
      </c>
      <c r="P312" s="8">
        <f>1000*10^((M312-272)/160)</f>
        <v>794.32823472428151</v>
      </c>
      <c r="Q312">
        <f t="shared" si="67"/>
        <v>-3.2826506430651814E-7</v>
      </c>
      <c r="R312">
        <f t="shared" si="68"/>
        <v>-2.2596874453391664</v>
      </c>
      <c r="S312" t="str">
        <f t="shared" si="69"/>
        <v>0,994599226579469+0,103790069310711i</v>
      </c>
      <c r="T312" t="str">
        <f t="shared" si="76"/>
        <v>0,994599226579469-0,103790069310711i</v>
      </c>
      <c r="U312" t="str">
        <f t="shared" si="77"/>
        <v>0,978455243024956-0,206459045326125i</v>
      </c>
      <c r="V312" t="str">
        <f t="shared" si="78"/>
        <v>2,73492816831306-0,28539976360654i</v>
      </c>
      <c r="W312" t="str">
        <f t="shared" si="79"/>
        <v>2,74002406132037-0,231416378087884i</v>
      </c>
      <c r="X312" t="str">
        <f t="shared" si="80"/>
        <v>0,999222346230642-0,0394287611713755i</v>
      </c>
      <c r="Y312">
        <f t="shared" si="70"/>
        <v>0.99999996220708853</v>
      </c>
      <c r="Z312">
        <f t="shared" si="81"/>
        <v>-3.9438985987147845E-2</v>
      </c>
      <c r="AC312">
        <f t="shared" ca="1" si="71"/>
        <v>-0.92099451591992643</v>
      </c>
      <c r="AD312">
        <f ca="1">$AB$3*AC312+$AB$2*AD311</f>
        <v>1.9768197680234993E-3</v>
      </c>
      <c r="AE312">
        <f t="shared" ca="1" si="72"/>
        <v>0</v>
      </c>
    </row>
    <row r="313" spans="6:31" x14ac:dyDescent="0.2">
      <c r="F313">
        <v>1.354166666666667</v>
      </c>
      <c r="H313">
        <f t="shared" si="73"/>
        <v>2.8042565246061496E-11</v>
      </c>
      <c r="I313">
        <f t="shared" si="73"/>
        <v>-6.2842809885803951E-10</v>
      </c>
      <c r="J313">
        <f t="shared" ca="1" si="66"/>
        <v>-184.03488809243217</v>
      </c>
      <c r="K313">
        <f t="shared" ca="1" si="74"/>
        <v>-6.2842809885803951E-10</v>
      </c>
      <c r="L313">
        <f t="shared" si="75"/>
        <v>-184.03488809243217</v>
      </c>
      <c r="M313">
        <v>257</v>
      </c>
      <c r="N313">
        <f>2*PI()*P313/$B$6</f>
        <v>0.1054844957093416</v>
      </c>
      <c r="P313" s="8">
        <f>1000*10^((M313-272)/160)</f>
        <v>805.84218776148191</v>
      </c>
      <c r="Q313">
        <f t="shared" si="67"/>
        <v>-3.477526506358724E-7</v>
      </c>
      <c r="R313">
        <f t="shared" si="68"/>
        <v>-2.2925068171984964</v>
      </c>
      <c r="S313" t="str">
        <f t="shared" si="69"/>
        <v>0,994441667405231+0,105288983888643i</v>
      </c>
      <c r="T313" t="str">
        <f t="shared" si="76"/>
        <v>0,994441667405232-0,105288983888643i</v>
      </c>
      <c r="U313" t="str">
        <f t="shared" si="77"/>
        <v>0,977828459743395-0,20940750539525i</v>
      </c>
      <c r="V313" t="str">
        <f t="shared" si="78"/>
        <v>2,7342789097091-0,2894985774506i</v>
      </c>
      <c r="W313" t="str">
        <f t="shared" si="79"/>
        <v>2,73952309665441-0,234742599462769i</v>
      </c>
      <c r="X313" t="str">
        <f t="shared" si="80"/>
        <v>0,999199595029439-0,0400011152344684i</v>
      </c>
      <c r="Y313">
        <f t="shared" si="70"/>
        <v>0.99999995996349733</v>
      </c>
      <c r="Z313">
        <f t="shared" si="81"/>
        <v>-4.0011792084529527E-2</v>
      </c>
      <c r="AC313">
        <f t="shared" ca="1" si="71"/>
        <v>1.5498999415312058</v>
      </c>
      <c r="AD313">
        <f ca="1">$AB$3*AC313+$AB$2*AD312</f>
        <v>2.4630377762045711E-3</v>
      </c>
      <c r="AE313">
        <f t="shared" ca="1" si="72"/>
        <v>0</v>
      </c>
    </row>
    <row r="314" spans="6:31" x14ac:dyDescent="0.2">
      <c r="F314">
        <v>1.375</v>
      </c>
      <c r="H314">
        <f t="shared" si="73"/>
        <v>-1.8019956513292722E-11</v>
      </c>
      <c r="I314">
        <f t="shared" si="73"/>
        <v>4.3046325148587139E-10</v>
      </c>
      <c r="J314">
        <f t="shared" ca="1" si="66"/>
        <v>-187.3212783642586</v>
      </c>
      <c r="K314">
        <f t="shared" ca="1" si="74"/>
        <v>4.3046325148587139E-10</v>
      </c>
      <c r="L314">
        <f t="shared" si="75"/>
        <v>-187.3212783642586</v>
      </c>
      <c r="M314">
        <v>258</v>
      </c>
      <c r="N314">
        <f>2*PI()*P314/$B$6</f>
        <v>0.10701351542267419</v>
      </c>
      <c r="P314" s="8">
        <f>1000*10^((M314-272)/160)</f>
        <v>817.52303794365002</v>
      </c>
      <c r="Q314">
        <f t="shared" si="67"/>
        <v>-3.6839826319678247E-7</v>
      </c>
      <c r="R314">
        <f t="shared" si="68"/>
        <v>-2.3258047733402178</v>
      </c>
      <c r="S314" t="str">
        <f t="shared" si="69"/>
        <v>0,994279516082999+0,106809381131793i</v>
      </c>
      <c r="T314" t="str">
        <f t="shared" si="76"/>
        <v>0,994279516083-0,106809381131793i</v>
      </c>
      <c r="U314" t="str">
        <f t="shared" si="77"/>
        <v>0,977183512204487-0,212396759569688i</v>
      </c>
      <c r="V314" t="str">
        <f t="shared" si="78"/>
        <v>2,73361079957863-0,293655127190416i</v>
      </c>
      <c r="W314" t="str">
        <f t="shared" si="79"/>
        <v>2,73900758061845-0,238115793701191i</v>
      </c>
      <c r="X314" t="str">
        <f t="shared" si="80"/>
        <v>0,999176176911207-0,0405818021565484i</v>
      </c>
      <c r="Y314">
        <f t="shared" si="70"/>
        <v>0.99999995758658344</v>
      </c>
      <c r="Z314">
        <f t="shared" si="81"/>
        <v>-4.0592951053387234E-2</v>
      </c>
      <c r="AC314">
        <f t="shared" ca="1" si="71"/>
        <v>-0.43200228152549863</v>
      </c>
      <c r="AD314">
        <f ca="1">$AB$3*AC314+$AB$2*AD313</f>
        <v>2.3265679094491686E-3</v>
      </c>
      <c r="AE314">
        <f t="shared" ca="1" si="72"/>
        <v>0</v>
      </c>
    </row>
    <row r="315" spans="6:31" x14ac:dyDescent="0.2">
      <c r="F315">
        <v>1.395833333333333</v>
      </c>
      <c r="H315">
        <f t="shared" si="73"/>
        <v>9.6660088177879492E-12</v>
      </c>
      <c r="I315">
        <f t="shared" si="73"/>
        <v>-2.4955212628233378E-10</v>
      </c>
      <c r="J315">
        <f t="shared" ca="1" si="66"/>
        <v>-192.05677450844362</v>
      </c>
      <c r="K315">
        <f t="shared" ca="1" si="74"/>
        <v>-2.4955212628233378E-10</v>
      </c>
      <c r="L315">
        <f t="shared" si="75"/>
        <v>-192.05677450844362</v>
      </c>
      <c r="M315">
        <v>259</v>
      </c>
      <c r="N315">
        <f>2*PI()*P315/$B$6</f>
        <v>0.10856469859489273</v>
      </c>
      <c r="P315" s="8">
        <f>1000*10^((M315-272)/160)</f>
        <v>829.37320447962838</v>
      </c>
      <c r="Q315">
        <f t="shared" si="67"/>
        <v>-3.9027076848229648E-7</v>
      </c>
      <c r="R315">
        <f t="shared" si="68"/>
        <v>-2.3595883775067938</v>
      </c>
      <c r="S315" t="str">
        <f t="shared" si="69"/>
        <v>0,994112639032645+0,108351561666415i</v>
      </c>
      <c r="T315" t="str">
        <f t="shared" si="76"/>
        <v>0,994112639032644-0,108351561666415i</v>
      </c>
      <c r="U315" t="str">
        <f t="shared" si="77"/>
        <v>0,976519878168897-0,215427313823016i</v>
      </c>
      <c r="V315" t="str">
        <f t="shared" si="78"/>
        <v>2,73292329378361-0,297870176043757i</v>
      </c>
      <c r="W315" t="str">
        <f t="shared" si="79"/>
        <v>2,73847709286153-0,241536587143306i</v>
      </c>
      <c r="X315" t="str">
        <f t="shared" si="80"/>
        <v>0,999152072248963-0,0411709443350726i</v>
      </c>
      <c r="Y315">
        <f t="shared" si="70"/>
        <v>0.99999995506841832</v>
      </c>
      <c r="Z315">
        <f t="shared" si="81"/>
        <v>-4.1182586179284462E-2</v>
      </c>
      <c r="AC315">
        <f t="shared" ca="1" si="71"/>
        <v>0.67392102363845352</v>
      </c>
      <c r="AD315">
        <f ca="1">$AB$3*AC315+$AB$2*AD314</f>
        <v>2.5375223903138619E-3</v>
      </c>
      <c r="AE315">
        <f t="shared" ca="1" si="72"/>
        <v>0</v>
      </c>
    </row>
    <row r="316" spans="6:31" x14ac:dyDescent="0.2">
      <c r="F316">
        <v>1.416666666666667</v>
      </c>
      <c r="H316">
        <f t="shared" si="73"/>
        <v>-3.7627467261638173E-12</v>
      </c>
      <c r="I316">
        <f t="shared" si="73"/>
        <v>1.1205980696288833E-10</v>
      </c>
      <c r="J316">
        <f t="shared" ca="1" si="66"/>
        <v>-199.01100259989349</v>
      </c>
      <c r="K316">
        <f t="shared" ca="1" si="74"/>
        <v>1.1205980696288833E-10</v>
      </c>
      <c r="L316">
        <f t="shared" si="75"/>
        <v>-199.01100259989349</v>
      </c>
      <c r="M316">
        <v>260</v>
      </c>
      <c r="N316">
        <f>2*PI()*P316/$B$6</f>
        <v>0.11013836648994535</v>
      </c>
      <c r="P316" s="8">
        <f>1000*10^((M316-272)/160)</f>
        <v>841.39514164519505</v>
      </c>
      <c r="Q316">
        <f t="shared" si="67"/>
        <v>-4.1344326349145419E-7</v>
      </c>
      <c r="R316">
        <f t="shared" si="68"/>
        <v>-2.3938648014410435</v>
      </c>
      <c r="S316" t="str">
        <f t="shared" si="69"/>
        <v>0,9939408988038+0,109915830002302i</v>
      </c>
      <c r="T316" t="str">
        <f t="shared" si="76"/>
        <v>0,993940898803799-0,109915830002302i</v>
      </c>
      <c r="U316" t="str">
        <f t="shared" si="77"/>
        <v>0,975837020629809-0,218499677730507i</v>
      </c>
      <c r="V316" t="str">
        <f t="shared" si="78"/>
        <v>2,7322158326712-0,302144495064958i</v>
      </c>
      <c r="W316" t="str">
        <f t="shared" si="79"/>
        <v>2,73793120102746-0,245005612818926i</v>
      </c>
      <c r="X316" t="str">
        <f t="shared" si="80"/>
        <v>0,999127260833513-0,0417686660128894i</v>
      </c>
      <c r="Y316">
        <f t="shared" si="70"/>
        <v>0.99999995240058637</v>
      </c>
      <c r="Z316">
        <f t="shared" si="81"/>
        <v>-4.178082263274651E-2</v>
      </c>
      <c r="AC316">
        <f t="shared" ca="1" si="71"/>
        <v>-0.59777381450396194</v>
      </c>
      <c r="AD316">
        <f ca="1">$AB$3*AC316+$AB$2*AD315</f>
        <v>2.3489586442146503E-3</v>
      </c>
      <c r="AE316">
        <f t="shared" ca="1" si="72"/>
        <v>0</v>
      </c>
    </row>
    <row r="317" spans="6:31" x14ac:dyDescent="0.2">
      <c r="F317">
        <v>1.4375</v>
      </c>
      <c r="H317">
        <f t="shared" si="73"/>
        <v>1.9852181734543428E-13</v>
      </c>
      <c r="I317">
        <f t="shared" si="73"/>
        <v>-2.2598888268061664E-11</v>
      </c>
      <c r="J317">
        <f t="shared" ca="1" si="66"/>
        <v>-212.91825850105366</v>
      </c>
      <c r="K317">
        <f t="shared" ca="1" si="74"/>
        <v>-2.2598888268061664E-11</v>
      </c>
      <c r="L317">
        <f t="shared" si="75"/>
        <v>-212.91825850105366</v>
      </c>
      <c r="M317">
        <v>261</v>
      </c>
      <c r="N317">
        <f>2*PI()*P317/$B$6</f>
        <v>0.1117348450285678</v>
      </c>
      <c r="P317" s="8">
        <f>1000*10^((M317-272)/160)</f>
        <v>853.59133929136578</v>
      </c>
      <c r="Q317">
        <f t="shared" si="67"/>
        <v>-4.3799312394582284E-7</v>
      </c>
      <c r="R317">
        <f t="shared" si="68"/>
        <v>-2.4286413267021492</v>
      </c>
      <c r="S317" t="str">
        <f t="shared" si="69"/>
        <v>0,993764153964643+0,11150249456823i</v>
      </c>
      <c r="T317" t="str">
        <f t="shared" si="76"/>
        <v>0,993764153964642-0,11150249456823i</v>
      </c>
      <c r="U317" t="str">
        <f t="shared" si="77"/>
        <v>0,975134387410123-0,221614364359088i</v>
      </c>
      <c r="V317" t="str">
        <f t="shared" si="78"/>
        <v>2,73148784064263-0,306478863117935i</v>
      </c>
      <c r="W317" t="str">
        <f t="shared" si="79"/>
        <v>2,73736946041996-0,248523510440296i</v>
      </c>
      <c r="X317" t="str">
        <f t="shared" si="80"/>
        <v>0,999101721855931-0,0423750933081598i</v>
      </c>
      <c r="Y317">
        <f t="shared" si="70"/>
        <v>0.99999994957417937</v>
      </c>
      <c r="Z317">
        <f t="shared" si="81"/>
        <v>-4.238778750095578E-2</v>
      </c>
      <c r="AC317">
        <f t="shared" ca="1" si="71"/>
        <v>-1.2171763515680081E-2</v>
      </c>
      <c r="AD317">
        <f ca="1">$AB$3*AC317+$AB$2*AD316</f>
        <v>2.3443975413364316E-3</v>
      </c>
      <c r="AE317">
        <f t="shared" ca="1" si="72"/>
        <v>0</v>
      </c>
    </row>
    <row r="318" spans="6:31" x14ac:dyDescent="0.2">
      <c r="F318">
        <v>1.458333333333333</v>
      </c>
      <c r="H318">
        <f t="shared" si="73"/>
        <v>1.5430237208568649E-12</v>
      </c>
      <c r="I318">
        <f t="shared" si="73"/>
        <v>-2.5857009287234559E-11</v>
      </c>
      <c r="J318">
        <f t="shared" ca="1" si="66"/>
        <v>-211.74843417160506</v>
      </c>
      <c r="K318">
        <f t="shared" ca="1" si="74"/>
        <v>-2.5857009287234559E-11</v>
      </c>
      <c r="L318">
        <f t="shared" si="75"/>
        <v>-211.74843417160506</v>
      </c>
      <c r="M318">
        <v>262</v>
      </c>
      <c r="N318">
        <f>2*PI()*P318/$B$6</f>
        <v>0.1133544648557849</v>
      </c>
      <c r="P318" s="8">
        <f>1000*10^((M318-272)/160)</f>
        <v>865.96432336006535</v>
      </c>
      <c r="Q318">
        <f t="shared" si="67"/>
        <v>-4.6400233794699462E-7</v>
      </c>
      <c r="R318">
        <f t="shared" si="68"/>
        <v>-2.4639253465170046</v>
      </c>
      <c r="S318" t="str">
        <f t="shared" si="69"/>
        <v>0,993582258987539+0,113111867747018i</v>
      </c>
      <c r="T318" t="str">
        <f t="shared" si="76"/>
        <v>0,993582258987539-0,113111867747018i</v>
      </c>
      <c r="U318" t="str">
        <f t="shared" si="77"/>
        <v>0,974411410749562-0,224771890148764i</v>
      </c>
      <c r="V318" t="str">
        <f t="shared" si="78"/>
        <v>2,73073872571106-0,310874066842777i</v>
      </c>
      <c r="W318" t="str">
        <f t="shared" si="79"/>
        <v>2,73679141365925-0,252090926390349i</v>
      </c>
      <c r="X318" t="str">
        <f t="shared" si="80"/>
        <v>0,999075433889466-0,0429903542448139i</v>
      </c>
      <c r="Y318">
        <f t="shared" si="70"/>
        <v>0.9999999465797581</v>
      </c>
      <c r="Z318">
        <f t="shared" si="81"/>
        <v>-4.3003609820063925E-2</v>
      </c>
      <c r="AC318">
        <f t="shared" ca="1" si="71"/>
        <v>-1.5696461674302786</v>
      </c>
      <c r="AD318">
        <f ca="1">$AB$3*AC318+$AB$2*AD317</f>
        <v>1.8506197104908558E-3</v>
      </c>
      <c r="AE318">
        <f t="shared" ca="1" si="72"/>
        <v>0</v>
      </c>
    </row>
    <row r="319" spans="6:31" x14ac:dyDescent="0.2">
      <c r="F319">
        <v>1.479166666666667</v>
      </c>
      <c r="H319">
        <f t="shared" si="73"/>
        <v>-2.0693156671837037E-12</v>
      </c>
      <c r="I319">
        <f t="shared" si="73"/>
        <v>4.4718203191992528E-11</v>
      </c>
      <c r="J319">
        <f t="shared" ca="1" si="66"/>
        <v>-206.99031310041113</v>
      </c>
      <c r="K319">
        <f t="shared" ca="1" si="74"/>
        <v>4.4718203191992528E-11</v>
      </c>
      <c r="L319">
        <f t="shared" si="75"/>
        <v>-206.99031310041113</v>
      </c>
      <c r="M319">
        <v>263</v>
      </c>
      <c r="N319">
        <f>2*PI()*P319/$B$6</f>
        <v>0.11499756140938973</v>
      </c>
      <c r="P319" s="8">
        <f>1000*10^((M319-272)/160)</f>
        <v>878.51665640727185</v>
      </c>
      <c r="Q319">
        <f t="shared" si="67"/>
        <v>-4.9155781070428284E-7</v>
      </c>
      <c r="R319">
        <f t="shared" si="68"/>
        <v>-2.4997243676719276</v>
      </c>
      <c r="S319" t="str">
        <f t="shared" si="69"/>
        <v>0,993395064131459+0,114744265910129i</v>
      </c>
      <c r="T319" t="str">
        <f t="shared" si="76"/>
        <v>0,993395064131459-0,114744265910129i</v>
      </c>
      <c r="U319" t="str">
        <f t="shared" si="77"/>
        <v>0,973667506881491-0,22797277478502i</v>
      </c>
      <c r="V319" t="str">
        <f t="shared" si="78"/>
        <v>2,7299678790477-0,315330900615496i</v>
      </c>
      <c r="W319" t="str">
        <f t="shared" si="79"/>
        <v>2,73619659032942-0,255708513706025i</v>
      </c>
      <c r="X319" t="str">
        <f t="shared" si="80"/>
        <v>0,999048374870889-0,0436145787836278i</v>
      </c>
      <c r="Y319">
        <f t="shared" si="70"/>
        <v>0.99999994340731724</v>
      </c>
      <c r="Z319">
        <f t="shared" si="81"/>
        <v>-4.3628420608208436E-2</v>
      </c>
      <c r="AC319">
        <f t="shared" ca="1" si="71"/>
        <v>0.5737765250304947</v>
      </c>
      <c r="AD319">
        <f ca="1">$AB$3*AC319+$AB$2*AD318</f>
        <v>2.0302673109447444E-3</v>
      </c>
      <c r="AE319">
        <f t="shared" ca="1" si="72"/>
        <v>0</v>
      </c>
    </row>
    <row r="320" spans="6:31" x14ac:dyDescent="0.2">
      <c r="F320">
        <v>1.5</v>
      </c>
      <c r="H320">
        <f t="shared" si="73"/>
        <v>1.9110272545249443E-12</v>
      </c>
      <c r="I320">
        <f t="shared" si="73"/>
        <v>-4.5345641010943736E-11</v>
      </c>
      <c r="J320">
        <f t="shared" ca="1" si="66"/>
        <v>-206.86928908977569</v>
      </c>
      <c r="K320">
        <f t="shared" ca="1" si="74"/>
        <v>-4.5345641010943736E-11</v>
      </c>
      <c r="L320">
        <f t="shared" si="75"/>
        <v>-206.86928908977569</v>
      </c>
      <c r="M320">
        <v>264</v>
      </c>
      <c r="N320">
        <f>2*PI()*P320/$B$6</f>
        <v>0.11666447498941608</v>
      </c>
      <c r="P320" s="8">
        <f>1000*10^((M320-272)/160)</f>
        <v>891.25093813374542</v>
      </c>
      <c r="Q320">
        <f t="shared" si="67"/>
        <v>-5.2075151786302244E-7</v>
      </c>
      <c r="R320">
        <f t="shared" si="68"/>
        <v>-2.5360460124429336</v>
      </c>
      <c r="S320" t="str">
        <f t="shared" si="69"/>
        <v>0,993202415321078+0,11640000945179i</v>
      </c>
      <c r="T320" t="str">
        <f t="shared" si="76"/>
        <v>0,993202415321078-0,11640000945179i</v>
      </c>
      <c r="U320" t="str">
        <f t="shared" si="77"/>
        <v>0,972902075599246-0,231217541061828i</v>
      </c>
      <c r="V320" t="str">
        <f t="shared" si="78"/>
        <v>2,72917467451629-0,319850166500637i</v>
      </c>
      <c r="W320" t="str">
        <f t="shared" si="79"/>
        <v>2,73558450661666-0,259376932056515i</v>
      </c>
      <c r="X320" t="str">
        <f t="shared" si="80"/>
        <v>0,999020522081281-0,0442478988538863i</v>
      </c>
      <c r="Y320">
        <f t="shared" si="70"/>
        <v>0.99999994004626769</v>
      </c>
      <c r="Z320">
        <f t="shared" si="81"/>
        <v>-4.4262352899202273E-2</v>
      </c>
      <c r="AC320">
        <f t="shared" ca="1" si="71"/>
        <v>6.3488916491867053E-2</v>
      </c>
      <c r="AD320">
        <f ca="1">$AB$3*AC320+$AB$2*AD319</f>
        <v>2.0495720823317169E-3</v>
      </c>
      <c r="AE320">
        <f t="shared" ca="1" si="72"/>
        <v>0</v>
      </c>
    </row>
    <row r="321" spans="6:31" x14ac:dyDescent="0.2">
      <c r="F321">
        <v>1.520833333333333</v>
      </c>
      <c r="H321">
        <f t="shared" si="73"/>
        <v>-1.4571233143440829E-12</v>
      </c>
      <c r="I321">
        <f t="shared" si="73"/>
        <v>3.687245489495477E-11</v>
      </c>
      <c r="J321">
        <f t="shared" ca="1" si="66"/>
        <v>-208.66595893931205</v>
      </c>
      <c r="K321">
        <f t="shared" ca="1" si="74"/>
        <v>3.687245489495477E-11</v>
      </c>
      <c r="L321">
        <f t="shared" si="75"/>
        <v>-208.66595893931205</v>
      </c>
      <c r="M321">
        <v>265</v>
      </c>
      <c r="N321">
        <f>2*PI()*P321/$B$6</f>
        <v>0.11835555082861754</v>
      </c>
      <c r="P321" s="8">
        <f>1000*10^((M321-272)/160)</f>
        <v>904.16980592345044</v>
      </c>
      <c r="Q321">
        <f t="shared" si="67"/>
        <v>-5.5168119596332922E-7</v>
      </c>
      <c r="R321">
        <f t="shared" si="68"/>
        <v>-2.5728980205671945</v>
      </c>
      <c r="S321" t="str">
        <f t="shared" si="69"/>
        <v>0,993004154022476+0,118079422822553i</v>
      </c>
      <c r="T321" t="str">
        <f t="shared" si="76"/>
        <v>0,993004154022476-0,118079422822553i</v>
      </c>
      <c r="U321" t="str">
        <f t="shared" si="77"/>
        <v>0,972114499811785-0,234506714734743i</v>
      </c>
      <c r="V321" t="str">
        <f t="shared" si="78"/>
        <v>2,72835846819531-0,324432674196281i</v>
      </c>
      <c r="W321" t="str">
        <f t="shared" si="79"/>
        <v>2,73495466493791-0,263096847716045i</v>
      </c>
      <c r="X321" t="str">
        <f t="shared" si="80"/>
        <v>0,998991852126158-0,0448904483856695i</v>
      </c>
      <c r="Y321">
        <f t="shared" si="70"/>
        <v>0.99999993648535712</v>
      </c>
      <c r="Z321">
        <f t="shared" si="81"/>
        <v>-4.4905541776942323E-2</v>
      </c>
      <c r="AC321">
        <f t="shared" ca="1" si="71"/>
        <v>0.96975781713504783</v>
      </c>
      <c r="AD321">
        <f ca="1">$AB$3*AC321+$AB$2*AD320</f>
        <v>2.3535388419172855E-3</v>
      </c>
      <c r="AE321">
        <f t="shared" ca="1" si="72"/>
        <v>0</v>
      </c>
    </row>
    <row r="322" spans="6:31" x14ac:dyDescent="0.2">
      <c r="F322">
        <v>1.541666666666667</v>
      </c>
      <c r="H322">
        <f t="shared" si="73"/>
        <v>9.5189043381649056E-13</v>
      </c>
      <c r="I322">
        <f t="shared" si="73"/>
        <v>-2.5561843506673378E-11</v>
      </c>
      <c r="J322">
        <f t="shared" ca="1" si="66"/>
        <v>-211.84815656590297</v>
      </c>
      <c r="K322">
        <f t="shared" ca="1" si="74"/>
        <v>-2.5561843506673378E-11</v>
      </c>
      <c r="L322">
        <f t="shared" si="75"/>
        <v>-211.84815656590297</v>
      </c>
      <c r="M322">
        <v>266</v>
      </c>
      <c r="N322">
        <f>2*PI()*P322/$B$6</f>
        <v>0.12007113916396821</v>
      </c>
      <c r="P322" s="8">
        <f>1000*10^((M322-272)/160)</f>
        <v>917.27593538977953</v>
      </c>
      <c r="Q322">
        <f t="shared" si="67"/>
        <v>-5.844502161134804E-7</v>
      </c>
      <c r="R322">
        <f t="shared" si="68"/>
        <v>-2.6102882512560011</v>
      </c>
      <c r="S322" t="str">
        <f t="shared" si="69"/>
        <v>0,992800117115337+0,119782834562276i</v>
      </c>
      <c r="T322" t="str">
        <f t="shared" si="76"/>
        <v>0,992800117115337-0,119782834562276i</v>
      </c>
      <c r="U322" t="str">
        <f t="shared" si="77"/>
        <v>0,971304145088452-0,237840824363669i</v>
      </c>
      <c r="V322" t="str">
        <f t="shared" si="78"/>
        <v>2,72751859788813-0,329079240971131i</v>
      </c>
      <c r="W322" t="str">
        <f t="shared" si="79"/>
        <v>2,73430655355997-0,266868933530984i</v>
      </c>
      <c r="X322" t="str">
        <f t="shared" si="80"/>
        <v>0,998962340915076-0,0455423633427718i</v>
      </c>
      <c r="Y322">
        <f t="shared" si="70"/>
        <v>0.9999999327126845</v>
      </c>
      <c r="Z322">
        <f t="shared" si="81"/>
        <v>-4.5558124410542231E-2</v>
      </c>
      <c r="AC322">
        <f t="shared" ca="1" si="71"/>
        <v>1.1986561693232325</v>
      </c>
      <c r="AD322">
        <f ca="1">$AB$3*AC322+$AB$2*AD321</f>
        <v>2.7293093656574115E-3</v>
      </c>
      <c r="AE322">
        <f t="shared" ca="1" si="72"/>
        <v>0</v>
      </c>
    </row>
    <row r="323" spans="6:31" x14ac:dyDescent="0.2">
      <c r="F323">
        <v>1.5625</v>
      </c>
      <c r="H323">
        <f t="shared" si="73"/>
        <v>-5.2215906182609805E-13</v>
      </c>
      <c r="I323">
        <f t="shared" si="73"/>
        <v>1.5047721439294157E-11</v>
      </c>
      <c r="J323">
        <f t="shared" ca="1" si="66"/>
        <v>-216.45058513928802</v>
      </c>
      <c r="K323">
        <f t="shared" ca="1" si="74"/>
        <v>1.5047721439294157E-11</v>
      </c>
      <c r="L323">
        <f t="shared" si="75"/>
        <v>-216.45058513928802</v>
      </c>
      <c r="M323">
        <v>267</v>
      </c>
      <c r="N323">
        <f>2*PI()*P323/$B$6</f>
        <v>0.1218115953092001</v>
      </c>
      <c r="P323" s="8">
        <f>1000*10^((M323-272)/160)</f>
        <v>930.57204092969903</v>
      </c>
      <c r="Q323">
        <f t="shared" si="67"/>
        <v>-6.1916803915282395E-7</v>
      </c>
      <c r="R323">
        <f t="shared" si="68"/>
        <v>-2.648224685251193</v>
      </c>
      <c r="S323" t="str">
        <f t="shared" si="69"/>
        <v>0,992590136761563+0,121510577332436i</v>
      </c>
      <c r="T323" t="str">
        <f t="shared" si="76"/>
        <v>0,992590136761563-0,121510577332436i</v>
      </c>
      <c r="U323" t="str">
        <f t="shared" si="77"/>
        <v>0,970470359192676-0,241220401144758i</v>
      </c>
      <c r="V323" t="str">
        <f t="shared" si="78"/>
        <v>2,72665438262039-0,333790691593189i</v>
      </c>
      <c r="W323" t="str">
        <f t="shared" si="79"/>
        <v>2,73363964620862-0,270693868880909i</v>
      </c>
      <c r="X323" t="str">
        <f t="shared" si="80"/>
        <v>0,998931963640527-0,0462037817562755i</v>
      </c>
      <c r="Y323">
        <f t="shared" si="70"/>
        <v>0.99999992871564769</v>
      </c>
      <c r="Z323">
        <f t="shared" si="81"/>
        <v>-4.6220240090223831E-2</v>
      </c>
      <c r="AC323">
        <f t="shared" ca="1" si="71"/>
        <v>5.8008601006957976E-2</v>
      </c>
      <c r="AD323">
        <f ca="1">$AB$3*AC323+$AB$2*AD322</f>
        <v>2.7466731395410127E-3</v>
      </c>
      <c r="AE323">
        <f t="shared" ca="1" si="72"/>
        <v>0</v>
      </c>
    </row>
    <row r="324" spans="6:31" x14ac:dyDescent="0.2">
      <c r="F324">
        <v>1.583333333333333</v>
      </c>
      <c r="H324">
        <f t="shared" si="73"/>
        <v>2.135561724101886E-13</v>
      </c>
      <c r="I324">
        <f t="shared" si="73"/>
        <v>-6.9639193094497566E-12</v>
      </c>
      <c r="J324">
        <f t="shared" ca="1" si="66"/>
        <v>-223.14292539343685</v>
      </c>
      <c r="K324">
        <f t="shared" ca="1" si="74"/>
        <v>-6.9639193094497566E-12</v>
      </c>
      <c r="L324">
        <f t="shared" si="75"/>
        <v>-223.14292539343685</v>
      </c>
      <c r="M324">
        <v>268</v>
      </c>
      <c r="N324">
        <f>2*PI()*P324/$B$6</f>
        <v>0.12357727972839164</v>
      </c>
      <c r="P324" s="8">
        <f>1000*10^((M324-272)/160)</f>
        <v>944.06087628592343</v>
      </c>
      <c r="Q324">
        <f t="shared" si="67"/>
        <v>-6.5595100929369872E-7</v>
      </c>
      <c r="R324">
        <f t="shared" si="68"/>
        <v>-2.6867154269258702</v>
      </c>
      <c r="S324" t="str">
        <f t="shared" si="69"/>
        <v>0,992374040270198+0,123262987947738i</v>
      </c>
      <c r="T324" t="str">
        <f t="shared" si="76"/>
        <v>0,992374040270197-0,123262987947738i</v>
      </c>
      <c r="U324" t="str">
        <f t="shared" si="77"/>
        <v>0,969612471604391-0,244645978730947i</v>
      </c>
      <c r="V324" t="str">
        <f t="shared" si="78"/>
        <v>2,72576512212458-0,338567858249624i</v>
      </c>
      <c r="W324" t="str">
        <f t="shared" si="79"/>
        <v>2,73295340166775-0,274572339633346i</v>
      </c>
      <c r="X324" t="str">
        <f t="shared" si="80"/>
        <v>0,99890069475614-0,0468748437587902i</v>
      </c>
      <c r="Y324">
        <f t="shared" si="70"/>
        <v>0.99999992448085206</v>
      </c>
      <c r="Z324">
        <f t="shared" si="81"/>
        <v>-4.6892030263981546E-2</v>
      </c>
      <c r="AC324">
        <f t="shared" ca="1" si="71"/>
        <v>-0.54416120993562256</v>
      </c>
      <c r="AD324">
        <f ca="1">$AB$3*AC324+$AB$2*AD323</f>
        <v>2.5748839480568535E-3</v>
      </c>
      <c r="AE324">
        <f t="shared" ca="1" si="72"/>
        <v>0</v>
      </c>
    </row>
    <row r="325" spans="6:31" x14ac:dyDescent="0.2">
      <c r="F325">
        <v>1.604166666666667</v>
      </c>
      <c r="H325">
        <f t="shared" si="73"/>
        <v>-2.3894281541219082E-14</v>
      </c>
      <c r="I325">
        <f t="shared" si="73"/>
        <v>1.6425950487655257E-12</v>
      </c>
      <c r="J325">
        <f t="shared" ca="1" si="66"/>
        <v>-235.68938981180142</v>
      </c>
      <c r="K325">
        <f t="shared" ca="1" si="74"/>
        <v>1.6425950487655257E-12</v>
      </c>
      <c r="L325">
        <f t="shared" si="75"/>
        <v>-235.68938981180142</v>
      </c>
      <c r="M325">
        <v>269</v>
      </c>
      <c r="N325">
        <f>2*PI()*P325/$B$6</f>
        <v>0.12536855811062309</v>
      </c>
      <c r="P325" s="8">
        <f>1000*10^((M325-272)/160)</f>
        <v>957.74523511724124</v>
      </c>
      <c r="Q325">
        <f t="shared" si="67"/>
        <v>-6.9492193946099628E-7</v>
      </c>
      <c r="R325">
        <f t="shared" si="68"/>
        <v>-2.7257687064302889</v>
      </c>
      <c r="S325" t="str">
        <f t="shared" si="69"/>
        <v>0,992151649958566+0,125040407406946i</v>
      </c>
      <c r="T325" t="str">
        <f t="shared" si="76"/>
        <v>0,992151649958566-0,125040407406946i</v>
      </c>
      <c r="U325" t="str">
        <f t="shared" si="77"/>
        <v>0,96872979303101-0,248118093040586i</v>
      </c>
      <c r="V325" t="str">
        <f t="shared" si="78"/>
        <v>2,72485009631155-0,343411580457364i</v>
      </c>
      <c r="W325" t="str">
        <f t="shared" si="79"/>
        <v>2,73224726336802-0,27850503809182i</v>
      </c>
      <c r="X325" t="str">
        <f t="shared" si="80"/>
        <v>0,998868507954338-0,0475556916193766i</v>
      </c>
      <c r="Y325">
        <f t="shared" si="70"/>
        <v>0.99999991999415827</v>
      </c>
      <c r="Z325">
        <f t="shared" si="81"/>
        <v>-4.7573638575035271E-2</v>
      </c>
      <c r="AC325">
        <f t="shared" ca="1" si="71"/>
        <v>-0.80532006130702172</v>
      </c>
      <c r="AD325">
        <f ca="1">$AB$3*AC325+$AB$2*AD324</f>
        <v>2.3211161313102173E-3</v>
      </c>
      <c r="AE325">
        <f t="shared" ca="1" si="72"/>
        <v>0</v>
      </c>
    </row>
    <row r="326" spans="6:31" x14ac:dyDescent="0.2">
      <c r="F326">
        <v>1.625</v>
      </c>
      <c r="H326">
        <f t="shared" si="73"/>
        <v>-7.141687546608582E-14</v>
      </c>
      <c r="I326">
        <f t="shared" si="73"/>
        <v>1.2890325496609287E-12</v>
      </c>
      <c r="J326">
        <f t="shared" ca="1" si="66"/>
        <v>-237.79472232074187</v>
      </c>
      <c r="K326">
        <f t="shared" ca="1" si="74"/>
        <v>1.2890325496609287E-12</v>
      </c>
      <c r="L326">
        <f t="shared" si="75"/>
        <v>-237.79472232074187</v>
      </c>
      <c r="M326">
        <v>270</v>
      </c>
      <c r="N326">
        <f>2*PI()*P326/$B$6</f>
        <v>0.12718580144571398</v>
      </c>
      <c r="P326" s="8">
        <f>1000*10^((M326-272)/160)</f>
        <v>971.62795157710616</v>
      </c>
      <c r="Q326">
        <f t="shared" si="67"/>
        <v>-7.3621151728216488E-7</v>
      </c>
      <c r="R326">
        <f t="shared" si="68"/>
        <v>-2.7653928818857403</v>
      </c>
      <c r="S326" t="str">
        <f t="shared" si="69"/>
        <v>0,991922783009527+0,126843180922884i</v>
      </c>
      <c r="T326" t="str">
        <f t="shared" si="76"/>
        <v>0,991922783009526-0,126843180922884i</v>
      </c>
      <c r="U326" t="str">
        <f t="shared" si="77"/>
        <v>0,967821614906728-0,251637282053616i</v>
      </c>
      <c r="V326" t="str">
        <f t="shared" si="78"/>
        <v>2,72390856472854-0,348322704963958i</v>
      </c>
      <c r="W326" t="str">
        <f t="shared" si="79"/>
        <v>2,73152065896518-0,282492662936905i</v>
      </c>
      <c r="X326" t="str">
        <f t="shared" si="80"/>
        <v>0,998835376143083-0,0482464697791827i</v>
      </c>
      <c r="Y326">
        <f t="shared" si="70"/>
        <v>0.99999991524052034</v>
      </c>
      <c r="Z326">
        <f t="shared" si="81"/>
        <v>-4.8265210900120821E-2</v>
      </c>
      <c r="AC326">
        <f t="shared" ca="1" si="71"/>
        <v>0.96202364662653306</v>
      </c>
      <c r="AD326">
        <f ca="1">$AB$3*AC326+$AB$2*AD325</f>
        <v>2.6225682165353583E-3</v>
      </c>
      <c r="AE326">
        <f t="shared" ca="1" si="72"/>
        <v>0</v>
      </c>
    </row>
    <row r="327" spans="6:31" x14ac:dyDescent="0.2">
      <c r="F327">
        <v>1.645833333333333</v>
      </c>
      <c r="H327">
        <f t="shared" si="73"/>
        <v>1.0279907322357097E-13</v>
      </c>
      <c r="I327">
        <f t="shared" si="73"/>
        <v>-2.4780451386954185E-12</v>
      </c>
      <c r="J327">
        <f t="shared" ca="1" si="66"/>
        <v>-232.1178157404114</v>
      </c>
      <c r="K327">
        <f t="shared" ca="1" si="74"/>
        <v>-2.4780451386954185E-12</v>
      </c>
      <c r="L327">
        <f t="shared" si="75"/>
        <v>-232.1178157404114</v>
      </c>
      <c r="M327">
        <v>271</v>
      </c>
      <c r="N327">
        <f>2*PI()*P327/$B$6</f>
        <v>0.12902938610105857</v>
      </c>
      <c r="P327" s="8">
        <f>1000*10^((M327-272)/160)</f>
        <v>985.71190090061611</v>
      </c>
      <c r="Q327">
        <f t="shared" si="67"/>
        <v>-7.7995777952920934E-7</v>
      </c>
      <c r="R327">
        <f t="shared" si="68"/>
        <v>-2.8055964416255992</v>
      </c>
      <c r="S327" t="str">
        <f t="shared" si="69"/>
        <v>0,991687251324735+0,128671657951513i</v>
      </c>
      <c r="T327" t="str">
        <f t="shared" si="76"/>
        <v>0,991687251324736-0,128671657951513i</v>
      </c>
      <c r="U327" t="str">
        <f t="shared" si="77"/>
        <v>0,966887208880019-0,255204085594665i</v>
      </c>
      <c r="V327" t="str">
        <f t="shared" si="78"/>
        <v>2,72293976600366-0,353302085638152i</v>
      </c>
      <c r="W327" t="str">
        <f t="shared" si="79"/>
        <v>2,73077299990742-0,286535919159838i</v>
      </c>
      <c r="X327" t="str">
        <f t="shared" si="80"/>
        <v>0,998801271422113-0,0489473248877924i</v>
      </c>
      <c r="Y327">
        <f t="shared" si="70"/>
        <v>0.99999991020404622</v>
      </c>
      <c r="Z327">
        <f t="shared" si="81"/>
        <v>-4.8966895388603597E-2</v>
      </c>
      <c r="AC327">
        <f t="shared" ca="1" si="71"/>
        <v>-1.7642383030556725</v>
      </c>
      <c r="AD327">
        <f ca="1">$AB$3*AC327+$AB$2*AD326</f>
        <v>2.0675796893373792E-3</v>
      </c>
      <c r="AE327">
        <f t="shared" ca="1" si="72"/>
        <v>0</v>
      </c>
    </row>
    <row r="328" spans="6:31" x14ac:dyDescent="0.2">
      <c r="F328">
        <v>1.666666666666667</v>
      </c>
      <c r="H328">
        <f t="shared" si="73"/>
        <v>-9.7436881109608789E-14</v>
      </c>
      <c r="I328">
        <f t="shared" si="73"/>
        <v>2.5806830888795636E-12</v>
      </c>
      <c r="J328">
        <f t="shared" ref="J328:J391" ca="1" si="82">IFERROR(10*LOG(K328^2),NA())</f>
        <v>-231.76530648177857</v>
      </c>
      <c r="K328">
        <f t="shared" ca="1" si="74"/>
        <v>2.5806830888795636E-12</v>
      </c>
      <c r="L328">
        <f t="shared" si="75"/>
        <v>-231.76530648177857</v>
      </c>
      <c r="M328">
        <v>272</v>
      </c>
      <c r="N328">
        <f>2*PI()*P328/$B$6</f>
        <v>0.1308996938995747</v>
      </c>
      <c r="P328" s="8">
        <f>1000*10^((M328-272)/160)</f>
        <v>1000</v>
      </c>
      <c r="Q328">
        <f t="shared" ref="Q328:Q391" si="83">IFERROR(20*LOG(Y328),NA())</f>
        <v>-8.2630734549419322E-7</v>
      </c>
      <c r="R328">
        <f t="shared" ref="R328:R391" si="84">DEGREES(Z328)</f>
        <v>-2.8463880064874494</v>
      </c>
      <c r="S328" t="str">
        <f t="shared" ref="S328:S391" si="85">COMPLEX(COS(N328),SIN(N328))</f>
        <v>0,99144486137381+0,130526192220052i</v>
      </c>
      <c r="T328" t="str">
        <f t="shared" si="76"/>
        <v>0,991444861373811-0,130526192220052i</v>
      </c>
      <c r="U328" t="str">
        <f t="shared" si="77"/>
        <v>0,965925826289069-0,258819045102522i</v>
      </c>
      <c r="V328" t="str">
        <f t="shared" si="78"/>
        <v>2,72194291727634-0,358350583349753i</v>
      </c>
      <c r="W328" t="str">
        <f t="shared" si="79"/>
        <v>2,73000368099194-0,290635517988409i</v>
      </c>
      <c r="X328" t="str">
        <f t="shared" si="80"/>
        <v>0,998766165058227-0,0496584058403298i</v>
      </c>
      <c r="Y328">
        <f t="shared" ref="Y328:Y391" si="86">IMABS(X328)</f>
        <v>0.99999990486785573</v>
      </c>
      <c r="Z328">
        <f t="shared" si="81"/>
        <v>-4.9678842502483708E-2</v>
      </c>
      <c r="AC328">
        <f t="shared" ref="AC328:AC391" ca="1" si="87">_xlfn.NORM.INV(RAND(),0,1)</f>
        <v>-0.23708501267873661</v>
      </c>
      <c r="AD328">
        <f ca="1">$AB$3*AC328+$AB$2*AD327</f>
        <v>1.9924594876440972E-3</v>
      </c>
      <c r="AE328">
        <f t="shared" ref="AE328:AE391" ca="1" si="88">(AD328-$AD$6)/$AD$5*$AE$2*$AE$3</f>
        <v>0</v>
      </c>
    </row>
    <row r="329" spans="6:31" x14ac:dyDescent="0.2">
      <c r="F329">
        <v>1.6875</v>
      </c>
      <c r="H329">
        <f t="shared" ref="H329:I392" si="89">G329*$B$15+G328*$B$16+G327*$B$17+H328*$B$12+H327*$B$13</f>
        <v>7.5587351772297199E-14</v>
      </c>
      <c r="I329">
        <f t="shared" si="89"/>
        <v>-2.1301954288575909E-12</v>
      </c>
      <c r="J329">
        <f t="shared" ca="1" si="82"/>
        <v>-233.43161103187231</v>
      </c>
      <c r="K329">
        <f t="shared" ref="K329:K392" ca="1" si="90">I329+AE329</f>
        <v>-2.1301954288575909E-12</v>
      </c>
      <c r="L329">
        <f t="shared" ref="L329:L392" si="91">IFERROR(10*LOG(I329^2),NA())</f>
        <v>-233.43161103187231</v>
      </c>
      <c r="M329">
        <v>273</v>
      </c>
      <c r="N329">
        <f>2*PI()*P329/$B$6</f>
        <v>0.13279711219878293</v>
      </c>
      <c r="P329" s="8">
        <f>1000*10^((M329-272)/160)</f>
        <v>1014.4952080687361</v>
      </c>
      <c r="Q329">
        <f t="shared" si="83"/>
        <v>-8.7541545556298444E-7</v>
      </c>
      <c r="R329">
        <f t="shared" si="84"/>
        <v>-2.8877763321556</v>
      </c>
      <c r="S329" t="str">
        <f t="shared" si="85"/>
        <v>0,991195414039295+0,132407141754025i</v>
      </c>
      <c r="T329" t="str">
        <f t="shared" ref="T329:T392" si="92">IMPOWER(S329,-1)</f>
        <v>0,991195414039295-0,132407141754025i</v>
      </c>
      <c r="U329" t="str">
        <f t="shared" ref="U329:U392" si="93">IMPOWER(S329,-2)</f>
        <v>0,964936697625059-0,262482703385281i</v>
      </c>
      <c r="V329" t="str">
        <f t="shared" ref="V329:V392" si="94">IMSUM($B$15,IMPRODUCT($B$16,T329),IMPRODUCT($B$17,U329))</f>
        <v>2,7209172136136-0,363469065838132i</v>
      </c>
      <c r="W329" t="str">
        <f t="shared" ref="W329:W392" si="95">IMSUM(COMPLEX(1,0),IMPRODUCT($U$2,T329),IMPRODUCT($U$3,U329))</f>
        <v>2,72921207991011-0,294792176804625i</v>
      </c>
      <c r="X329" t="str">
        <f t="shared" ref="X329:X392" si="96">IMPOWER(IMDIV(V329,W329),2)</f>
        <v>0,99873002745993-0,0503798638153167i</v>
      </c>
      <c r="Y329">
        <f t="shared" si="86"/>
        <v>0.99999989921407617</v>
      </c>
      <c r="Z329">
        <f t="shared" ref="Z329:Z392" si="97">IMARGUMENT(X329)</f>
        <v>-5.0401205057280622E-2</v>
      </c>
      <c r="AC329">
        <f t="shared" ca="1" si="87"/>
        <v>-0.59096954669086266</v>
      </c>
      <c r="AD329">
        <f ca="1">$AB$3*AC329+$AB$2*AD328</f>
        <v>1.806204239229199E-3</v>
      </c>
      <c r="AE329">
        <f t="shared" ca="1" si="88"/>
        <v>0</v>
      </c>
    </row>
    <row r="330" spans="6:31" x14ac:dyDescent="0.2">
      <c r="F330">
        <v>1.708333333333333</v>
      </c>
      <c r="H330">
        <f t="shared" si="89"/>
        <v>-5.0188926958360699E-14</v>
      </c>
      <c r="I330">
        <f t="shared" si="89"/>
        <v>1.495799174750551E-12</v>
      </c>
      <c r="J330">
        <f t="shared" ca="1" si="82"/>
        <v>-236.50253421435463</v>
      </c>
      <c r="K330">
        <f t="shared" ca="1" si="90"/>
        <v>1.495799174750551E-12</v>
      </c>
      <c r="L330">
        <f t="shared" si="91"/>
        <v>-236.50253421435463</v>
      </c>
      <c r="M330">
        <v>274</v>
      </c>
      <c r="N330">
        <f>2*PI()*P330/$B$6</f>
        <v>0.13472203397103161</v>
      </c>
      <c r="P330" s="8">
        <f>1000*10^((M330-272)/160)</f>
        <v>1029.2005271944283</v>
      </c>
      <c r="Q330">
        <f t="shared" si="83"/>
        <v>-9.2744661056514398E-7</v>
      </c>
      <c r="R330">
        <f t="shared" si="84"/>
        <v>-2.9297703115570322</v>
      </c>
      <c r="S330" t="str">
        <f t="shared" si="85"/>
        <v>0,990938704457303+0,134314868903193i</v>
      </c>
      <c r="T330" t="str">
        <f t="shared" si="92"/>
        <v>0,990938704457303-0,134314868903193i</v>
      </c>
      <c r="U330" t="str">
        <f t="shared" si="93"/>
        <v>0,963919031983036-0,266195604360565i</v>
      </c>
      <c r="V330" t="str">
        <f t="shared" si="94"/>
        <v>2,71986182741191-0,368658407568912i</v>
      </c>
      <c r="W330" t="str">
        <f t="shared" si="95"/>
        <v>2,72839755678139-0,299006619053832i</v>
      </c>
      <c r="X330" t="str">
        <f t="shared" si="96"/>
        <v>0,998692828151204-0,0511118523133208i</v>
      </c>
      <c r="Y330">
        <f t="shared" si="86"/>
        <v>0.9999998932237687</v>
      </c>
      <c r="Z330">
        <f t="shared" si="97"/>
        <v>-5.1134138263850284E-2</v>
      </c>
      <c r="AC330">
        <f t="shared" ca="1" si="87"/>
        <v>1.1775601345510487</v>
      </c>
      <c r="AD330">
        <f ca="1">$AB$3*AC330+$AB$2*AD329</f>
        <v>2.1755202123998228E-3</v>
      </c>
      <c r="AE330">
        <f t="shared" ca="1" si="88"/>
        <v>0</v>
      </c>
    </row>
    <row r="331" spans="6:31" x14ac:dyDescent="0.2">
      <c r="F331">
        <v>1.729166666666667</v>
      </c>
      <c r="H331">
        <f t="shared" si="89"/>
        <v>2.8123444901810725E-14</v>
      </c>
      <c r="I331">
        <f t="shared" si="89"/>
        <v>-8.9441087933066605E-13</v>
      </c>
      <c r="J331">
        <f t="shared" ca="1" si="82"/>
        <v>-240.96925853609986</v>
      </c>
      <c r="K331">
        <f t="shared" ca="1" si="90"/>
        <v>-8.9441087933066605E-13</v>
      </c>
      <c r="L331">
        <f t="shared" si="91"/>
        <v>-240.96925853609986</v>
      </c>
      <c r="M331">
        <v>275</v>
      </c>
      <c r="N331">
        <f>2*PI()*P331/$B$6</f>
        <v>0.13667485788488501</v>
      </c>
      <c r="P331" s="8">
        <f>1000*10^((M331-272)/160)</f>
        <v>1044.1190029805643</v>
      </c>
      <c r="Q331">
        <f t="shared" si="83"/>
        <v>-9.8257517447946201E-7</v>
      </c>
      <c r="R331">
        <f t="shared" si="84"/>
        <v>-2.9723789773120912</v>
      </c>
      <c r="S331" t="str">
        <f t="shared" si="85"/>
        <v>0,990674521853736+0,136249740366257i</v>
      </c>
      <c r="T331" t="str">
        <f t="shared" si="92"/>
        <v>0,990674521853735-0,136249740366257i</v>
      </c>
      <c r="U331" t="str">
        <f t="shared" si="93"/>
        <v>0,962872016500254-0,269958292780074i</v>
      </c>
      <c r="V331" t="str">
        <f t="shared" si="94"/>
        <v>2,7187759077842-0,373919489578155i</v>
      </c>
      <c r="W331" t="str">
        <f t="shared" si="95"/>
        <v>2,72755945367546-0,303279574144766i</v>
      </c>
      <c r="X331" t="str">
        <f t="shared" si="96"/>
        <v>0,998654535744452-0,0518545271964142i</v>
      </c>
      <c r="Y331">
        <f t="shared" si="86"/>
        <v>0.99999988687685892</v>
      </c>
      <c r="Z331">
        <f t="shared" si="97"/>
        <v>-5.187779977115782E-2</v>
      </c>
      <c r="AC331">
        <f t="shared" ca="1" si="87"/>
        <v>2.0861978962831511</v>
      </c>
      <c r="AD331">
        <f ca="1">$AB$3*AC331+$AB$2*AD330</f>
        <v>2.8301323145458936E-3</v>
      </c>
      <c r="AE331">
        <f t="shared" ca="1" si="88"/>
        <v>0</v>
      </c>
    </row>
    <row r="332" spans="6:31" x14ac:dyDescent="0.2">
      <c r="F332">
        <v>1.75</v>
      </c>
      <c r="H332">
        <f t="shared" si="89"/>
        <v>-1.2017829444227624E-14</v>
      </c>
      <c r="I332">
        <f t="shared" si="89"/>
        <v>4.2602689612489317E-13</v>
      </c>
      <c r="J332">
        <f t="shared" ca="1" si="82"/>
        <v>-247.41125963907717</v>
      </c>
      <c r="K332">
        <f t="shared" ca="1" si="90"/>
        <v>4.2602689612489317E-13</v>
      </c>
      <c r="L332">
        <f t="shared" si="91"/>
        <v>-247.41125963907717</v>
      </c>
      <c r="M332">
        <v>276</v>
      </c>
      <c r="N332">
        <f>2*PI()*P332/$B$6</f>
        <v>0.13865598838769136</v>
      </c>
      <c r="P332" s="8">
        <f>1000*10^((M332-272)/160)</f>
        <v>1059.253725177289</v>
      </c>
      <c r="Q332">
        <f t="shared" si="83"/>
        <v>-1.0409861796483891E-6</v>
      </c>
      <c r="R332">
        <f t="shared" si="84"/>
        <v>-3.0156115042409843</v>
      </c>
      <c r="S332" t="str">
        <f t="shared" si="85"/>
        <v>0,990402649375953+0,138212127214269i</v>
      </c>
      <c r="T332" t="str">
        <f t="shared" si="92"/>
        <v>0,990402649375953-0,138212127214269i</v>
      </c>
      <c r="U332" t="str">
        <f t="shared" si="93"/>
        <v>0,961794815781813-0,273771313937797i</v>
      </c>
      <c r="V332" t="str">
        <f t="shared" si="94"/>
        <v>2,71765857993186-0,379253199303501i</v>
      </c>
      <c r="W332" t="str">
        <f t="shared" si="95"/>
        <v>2,72669709412253-0,307611777340163i</v>
      </c>
      <c r="X332" t="str">
        <f t="shared" si="96"/>
        <v>0,998615117912562-0,0526080467284527i</v>
      </c>
      <c r="Y332">
        <f t="shared" si="86"/>
        <v>0.99999988015204422</v>
      </c>
      <c r="Z332">
        <f t="shared" si="97"/>
        <v>-5.2632349710024118E-2</v>
      </c>
      <c r="AC332">
        <f t="shared" ca="1" si="87"/>
        <v>-2.3149141468820327</v>
      </c>
      <c r="AD332">
        <f ca="1">$AB$3*AC332+$AB$2*AD331</f>
        <v>2.1021058440708023E-3</v>
      </c>
      <c r="AE332">
        <f t="shared" ca="1" si="88"/>
        <v>0</v>
      </c>
    </row>
    <row r="333" spans="6:31" x14ac:dyDescent="0.2">
      <c r="F333">
        <v>1.770833333333333</v>
      </c>
      <c r="H333">
        <f t="shared" si="89"/>
        <v>1.94686490448082E-15</v>
      </c>
      <c r="I333">
        <f t="shared" si="89"/>
        <v>-1.138344037496918E-13</v>
      </c>
      <c r="J333">
        <f t="shared" ca="1" si="82"/>
        <v>-258.87452925783742</v>
      </c>
      <c r="K333">
        <f t="shared" ca="1" si="90"/>
        <v>-1.138344037496918E-13</v>
      </c>
      <c r="L333">
        <f t="shared" si="91"/>
        <v>-258.87452925783742</v>
      </c>
      <c r="M333">
        <v>277</v>
      </c>
      <c r="N333">
        <f>2*PI()*P333/$B$6</f>
        <v>0.14066583578934716</v>
      </c>
      <c r="P333" s="8">
        <f>1000*10^((M333-272)/160)</f>
        <v>1074.6078283213174</v>
      </c>
      <c r="Q333">
        <f t="shared" si="83"/>
        <v>-1.1028752640977623E-6</v>
      </c>
      <c r="R333">
        <f t="shared" si="84"/>
        <v>-3.059477211928356</v>
      </c>
      <c r="S333" t="str">
        <f t="shared" si="85"/>
        <v>0,990122863919781+0,140202404912649i</v>
      </c>
      <c r="T333" t="str">
        <f t="shared" si="92"/>
        <v>0,990122863919781-0,140202404912649i</v>
      </c>
      <c r="U333" t="str">
        <f t="shared" si="93"/>
        <v>0,96068657131342-0,277635213361106i</v>
      </c>
      <c r="V333" t="str">
        <f t="shared" si="94"/>
        <v>2,71650894450156-0,384660430401592i</v>
      </c>
      <c r="W333" t="str">
        <f t="shared" si="95"/>
        <v>2,72580978261148-0,312003969637392i</v>
      </c>
      <c r="X333" t="str">
        <f t="shared" si="96"/>
        <v>0,998574541360178-0,0533725716162146i</v>
      </c>
      <c r="Y333">
        <f t="shared" si="86"/>
        <v>0.99999987302680093</v>
      </c>
      <c r="Z333">
        <f t="shared" si="97"/>
        <v>-5.3397950737886141E-2</v>
      </c>
      <c r="AC333">
        <f t="shared" ca="1" si="87"/>
        <v>-0.70419996896582104</v>
      </c>
      <c r="AD333">
        <f ca="1">$AB$3*AC333+$AB$2*AD332</f>
        <v>1.8802493557478869E-3</v>
      </c>
      <c r="AE333">
        <f t="shared" ca="1" si="88"/>
        <v>0</v>
      </c>
    </row>
    <row r="334" spans="6:31" x14ac:dyDescent="0.2">
      <c r="F334">
        <v>1.791666666666667</v>
      </c>
      <c r="H334">
        <f t="shared" si="89"/>
        <v>3.2483507463924999E-15</v>
      </c>
      <c r="I334">
        <f t="shared" si="89"/>
        <v>-6.1161833579762638E-14</v>
      </c>
      <c r="J334">
        <f t="shared" ca="1" si="82"/>
        <v>-264.27039006570561</v>
      </c>
      <c r="K334">
        <f t="shared" ca="1" si="90"/>
        <v>-6.1161833579762638E-14</v>
      </c>
      <c r="L334">
        <f t="shared" si="91"/>
        <v>-264.27039006570561</v>
      </c>
      <c r="M334">
        <v>278</v>
      </c>
      <c r="N334">
        <f>2*PI()*P334/$B$6</f>
        <v>0.14270481634727644</v>
      </c>
      <c r="P334" s="8">
        <f>1000*10^((M334-272)/160)</f>
        <v>1090.1844923851277</v>
      </c>
      <c r="Q334">
        <f t="shared" si="83"/>
        <v>-1.1684502472492167E-6</v>
      </c>
      <c r="R334">
        <f t="shared" si="84"/>
        <v>-3.1039855673486194</v>
      </c>
      <c r="S334" t="str">
        <f t="shared" si="85"/>
        <v>0,989834935951735+0,142220953341712i</v>
      </c>
      <c r="T334" t="str">
        <f t="shared" si="92"/>
        <v>0,989834935951734-0,142220953341712i</v>
      </c>
      <c r="U334" t="str">
        <f t="shared" si="93"/>
        <v>0,959546400861148-0,281550536483976i</v>
      </c>
      <c r="V334" t="str">
        <f t="shared" si="94"/>
        <v>2,71532607692629-0,390142082551124i</v>
      </c>
      <c r="W334" t="str">
        <f t="shared" si="95"/>
        <v>2,72489680407573-0,316456897638661i</v>
      </c>
      <c r="X334" t="str">
        <f t="shared" si="96"/>
        <v>0,998532771793868-0,0541482650514235i</v>
      </c>
      <c r="Y334">
        <f t="shared" si="86"/>
        <v>0.99999986547720299</v>
      </c>
      <c r="Z334">
        <f t="shared" si="97"/>
        <v>-5.4174768084617603E-2</v>
      </c>
      <c r="AC334">
        <f t="shared" ca="1" si="87"/>
        <v>-0.66785400266365536</v>
      </c>
      <c r="AD334">
        <f ca="1">$AB$3*AC334+$AB$2*AD333</f>
        <v>1.6698791833218861E-3</v>
      </c>
      <c r="AE334">
        <f t="shared" ca="1" si="88"/>
        <v>0</v>
      </c>
    </row>
    <row r="335" spans="6:31" x14ac:dyDescent="0.2">
      <c r="F335">
        <v>1.8125</v>
      </c>
      <c r="H335">
        <f t="shared" si="89"/>
        <v>-5.0865025331678891E-15</v>
      </c>
      <c r="I335">
        <f t="shared" si="89"/>
        <v>1.3494513927393221E-13</v>
      </c>
      <c r="J335">
        <f t="shared" ca="1" si="82"/>
        <v>-257.39685508239796</v>
      </c>
      <c r="K335">
        <f t="shared" ca="1" si="90"/>
        <v>1.3494513927393221E-13</v>
      </c>
      <c r="L335">
        <f t="shared" si="91"/>
        <v>-257.39685508239796</v>
      </c>
      <c r="M335">
        <v>279</v>
      </c>
      <c r="N335">
        <f>2*PI()*P335/$B$6</f>
        <v>0.14477335235264099</v>
      </c>
      <c r="P335" s="8">
        <f>1000*10^((M335-272)/160)</f>
        <v>1105.9869434355596</v>
      </c>
      <c r="Q335">
        <f t="shared" si="83"/>
        <v>-1.2379312080320134E-6</v>
      </c>
      <c r="R335">
        <f t="shared" si="84"/>
        <v>-3.149146187551358</v>
      </c>
      <c r="S335" t="str">
        <f t="shared" si="85"/>
        <v>0,989538629326328+0,144268156815606i</v>
      </c>
      <c r="T335" t="str">
        <f t="shared" si="92"/>
        <v>0,989538629326328-0,144268156815606i</v>
      </c>
      <c r="U335" t="str">
        <f t="shared" si="93"/>
        <v>0,958373397858055-0,285517828301501i</v>
      </c>
      <c r="V335" t="str">
        <f t="shared" si="94"/>
        <v>2,7141090267508-0,3956990612408i</v>
      </c>
      <c r="W335" t="str">
        <f t="shared" si="95"/>
        <v>2,72395742336653-0,32097131341025i</v>
      </c>
      <c r="X335" t="str">
        <f t="shared" si="96"/>
        <v>0,998489773891509-0,0549352927536537i</v>
      </c>
      <c r="Y335">
        <f t="shared" si="86"/>
        <v>0.99999985747791287</v>
      </c>
      <c r="Z335">
        <f t="shared" si="97"/>
        <v>-5.4962969599398059E-2</v>
      </c>
      <c r="AC335">
        <f t="shared" ca="1" si="87"/>
        <v>-0.4377294098790836</v>
      </c>
      <c r="AD335">
        <f ca="1">$AB$3*AC335+$AB$2*AD334</f>
        <v>1.531859507718909E-3</v>
      </c>
      <c r="AE335">
        <f t="shared" ca="1" si="88"/>
        <v>0</v>
      </c>
    </row>
    <row r="336" spans="6:31" x14ac:dyDescent="0.2">
      <c r="F336">
        <v>1.833333333333333</v>
      </c>
      <c r="H336">
        <f t="shared" si="89"/>
        <v>4.9574664292807895E-15</v>
      </c>
      <c r="I336">
        <f t="shared" si="89"/>
        <v>-1.4482575284100782E-13</v>
      </c>
      <c r="J336">
        <f t="shared" ca="1" si="82"/>
        <v>-256.78308410500267</v>
      </c>
      <c r="K336">
        <f t="shared" ca="1" si="90"/>
        <v>-1.4482575284100782E-13</v>
      </c>
      <c r="L336">
        <f t="shared" si="91"/>
        <v>-256.78308410500267</v>
      </c>
      <c r="M336">
        <v>280</v>
      </c>
      <c r="N336">
        <f>2*PI()*P336/$B$6</f>
        <v>0.14687187221780099</v>
      </c>
      <c r="P336" s="8">
        <f>1000*10^((M336-272)/160)</f>
        <v>1122.0184543019636</v>
      </c>
      <c r="Q336">
        <f t="shared" si="83"/>
        <v>-1.3115514019600251E-6</v>
      </c>
      <c r="R336">
        <f t="shared" si="84"/>
        <v>-3.1949688424122273</v>
      </c>
      <c r="S336" t="str">
        <f t="shared" si="85"/>
        <v>0,989233701098352+0,146344404099564i</v>
      </c>
      <c r="T336" t="str">
        <f t="shared" si="92"/>
        <v>0,989233701098352-0,146344404099564i</v>
      </c>
      <c r="U336" t="str">
        <f t="shared" si="93"/>
        <v>0,957166630777487-0,289537633004889i</v>
      </c>
      <c r="V336" t="str">
        <f t="shared" si="94"/>
        <v>2,71285681694075-0,401332277541524i</v>
      </c>
      <c r="W336" t="str">
        <f t="shared" si="95"/>
        <v>2,72299088471339-0,32554797433026i</v>
      </c>
      <c r="X336" t="str">
        <f t="shared" si="96"/>
        <v>0,998445511270594-0,055733823014191i</v>
      </c>
      <c r="Y336">
        <f t="shared" si="86"/>
        <v>0.99999984900207606</v>
      </c>
      <c r="Z336">
        <f t="shared" si="97"/>
        <v>-5.5762725798725217E-2</v>
      </c>
      <c r="AC336">
        <f t="shared" ca="1" si="87"/>
        <v>0.72342411421625263</v>
      </c>
      <c r="AD336">
        <f ca="1">$AB$3*AC336+$AB$2*AD335</f>
        <v>1.7586130262049683E-3</v>
      </c>
      <c r="AE336">
        <f t="shared" ca="1" si="88"/>
        <v>0</v>
      </c>
    </row>
    <row r="337" spans="6:31" x14ac:dyDescent="0.2">
      <c r="F337">
        <v>1.854166666666667</v>
      </c>
      <c r="H337">
        <f t="shared" si="89"/>
        <v>-3.9144605989305957E-15</v>
      </c>
      <c r="I337">
        <f t="shared" si="89"/>
        <v>1.2150498157840351E-13</v>
      </c>
      <c r="J337">
        <f t="shared" ca="1" si="82"/>
        <v>-258.30811832153375</v>
      </c>
      <c r="K337">
        <f t="shared" ca="1" si="90"/>
        <v>1.2150498157840351E-13</v>
      </c>
      <c r="L337">
        <f t="shared" si="91"/>
        <v>-258.30811832153375</v>
      </c>
      <c r="M337">
        <v>281</v>
      </c>
      <c r="N337">
        <f>2*PI()*P337/$B$6</f>
        <v>0.1490008105650428</v>
      </c>
      <c r="P337" s="8">
        <f>1000*10^((M337-272)/160)</f>
        <v>1138.282345254032</v>
      </c>
      <c r="Q337">
        <f t="shared" si="83"/>
        <v>-1.389558262105416E-6</v>
      </c>
      <c r="R337">
        <f t="shared" si="84"/>
        <v>-3.2414634574488055</v>
      </c>
      <c r="S337" t="str">
        <f t="shared" si="85"/>
        <v>0,988919901329984+0,148450088425349i</v>
      </c>
      <c r="T337" t="str">
        <f t="shared" si="92"/>
        <v>0,988919901329985-0,148450088425349i</v>
      </c>
      <c r="U337" t="str">
        <f t="shared" si="93"/>
        <v>0,955925142493013-0,293610493596048i</v>
      </c>
      <c r="V337" t="str">
        <f t="shared" si="94"/>
        <v>2,71156844317561-0,407042647862022i</v>
      </c>
      <c r="W337" t="str">
        <f t="shared" si="95"/>
        <v>2,72199641117161-0,330187642924308i</v>
      </c>
      <c r="X337" t="str">
        <f t="shared" si="96"/>
        <v>0,998399946455512-0,0565440267408348i</v>
      </c>
      <c r="Y337">
        <f t="shared" si="86"/>
        <v>0.99999984002120579</v>
      </c>
      <c r="Z337">
        <f t="shared" si="97"/>
        <v>-5.6574209915560766E-2</v>
      </c>
      <c r="AC337">
        <f t="shared" ca="1" si="87"/>
        <v>0.38530756953177459</v>
      </c>
      <c r="AD337">
        <f ca="1">$AB$3*AC337+$AB$2*AD336</f>
        <v>1.8790895583079611E-3</v>
      </c>
      <c r="AE337">
        <f t="shared" ca="1" si="88"/>
        <v>0</v>
      </c>
    </row>
    <row r="338" spans="6:31" x14ac:dyDescent="0.2">
      <c r="F338">
        <v>1.875</v>
      </c>
      <c r="H338">
        <f t="shared" si="89"/>
        <v>2.6414231621487546E-15</v>
      </c>
      <c r="I338">
        <f t="shared" si="89"/>
        <v>-8.6472619264028285E-14</v>
      </c>
      <c r="J338">
        <f t="shared" ca="1" si="82"/>
        <v>-261.26242772006287</v>
      </c>
      <c r="K338">
        <f t="shared" ca="1" si="90"/>
        <v>-8.6472619264028285E-14</v>
      </c>
      <c r="L338">
        <f t="shared" si="91"/>
        <v>-261.26242772006287</v>
      </c>
      <c r="M338">
        <v>282</v>
      </c>
      <c r="N338">
        <f>2*PI()*P338/$B$6</f>
        <v>0.15116060831659348</v>
      </c>
      <c r="P338" s="8">
        <f>1000*10^((M338-272)/160)</f>
        <v>1154.7819846894583</v>
      </c>
      <c r="Q338">
        <f t="shared" si="83"/>
        <v>-1.4722136440396761E-6</v>
      </c>
      <c r="R338">
        <f t="shared" si="84"/>
        <v>-3.2886401167039532</v>
      </c>
      <c r="S338" t="str">
        <f t="shared" si="85"/>
        <v>0,988596972892602+0,150585607504783i</v>
      </c>
      <c r="T338" t="str">
        <f t="shared" si="92"/>
        <v>0,988596972892602-0,150585607504783i</v>
      </c>
      <c r="U338" t="str">
        <f t="shared" si="93"/>
        <v>0,95464794962483-0,297736951480844i</v>
      </c>
      <c r="V338" t="str">
        <f t="shared" si="94"/>
        <v>2,71024287312496-0,412831093687121i</v>
      </c>
      <c r="W338" t="str">
        <f t="shared" si="95"/>
        <v>2,72097320405649-0,334891086688582i</v>
      </c>
      <c r="X338" t="str">
        <f t="shared" si="96"/>
        <v>0,998353040843859-0,0573660775036828i</v>
      </c>
      <c r="Y338">
        <f t="shared" si="86"/>
        <v>0.99999983050515484</v>
      </c>
      <c r="Z338">
        <f t="shared" si="97"/>
        <v>-5.7397597949654551E-2</v>
      </c>
      <c r="AC338">
        <f t="shared" ca="1" si="87"/>
        <v>-0.70756485074708142</v>
      </c>
      <c r="AD338">
        <f ca="1">$AB$3*AC338+$AB$2*AD337</f>
        <v>1.6562461788651216E-3</v>
      </c>
      <c r="AE338">
        <f t="shared" ca="1" si="88"/>
        <v>0</v>
      </c>
    </row>
    <row r="339" spans="6:31" x14ac:dyDescent="0.2">
      <c r="F339">
        <v>1.895833333333333</v>
      </c>
      <c r="H339">
        <f t="shared" si="89"/>
        <v>-1.5105346811623156E-15</v>
      </c>
      <c r="I339">
        <f t="shared" si="89"/>
        <v>5.2525345785577644E-14</v>
      </c>
      <c r="J339">
        <f t="shared" ca="1" si="82"/>
        <v>-265.59262159718406</v>
      </c>
      <c r="K339">
        <f t="shared" ca="1" si="90"/>
        <v>5.2525345785577644E-14</v>
      </c>
      <c r="L339">
        <f t="shared" si="91"/>
        <v>-265.59262159718406</v>
      </c>
      <c r="M339">
        <v>283</v>
      </c>
      <c r="N339">
        <f>2*PI()*P339/$B$6</f>
        <v>0.1533517127859392</v>
      </c>
      <c r="P339" s="8">
        <f>1000*10^((M339-272)/160)</f>
        <v>1171.52078983156</v>
      </c>
      <c r="Q339">
        <f t="shared" si="83"/>
        <v>-1.5597955201592972E-6</v>
      </c>
      <c r="R339">
        <f t="shared" si="84"/>
        <v>-3.3365090657007017</v>
      </c>
      <c r="S339" t="str">
        <f t="shared" si="85"/>
        <v>0,988264651263159+0,152751363541238i</v>
      </c>
      <c r="T339" t="str">
        <f t="shared" si="92"/>
        <v>0,988264651263158-0,152751363541238i</v>
      </c>
      <c r="U339" t="str">
        <f t="shared" si="93"/>
        <v>0,953334041872584-0,301917546040107i</v>
      </c>
      <c r="V339" t="str">
        <f t="shared" si="94"/>
        <v>2,70887904570777-0,418698541297886i</v>
      </c>
      <c r="W339" t="str">
        <f t="shared" si="95"/>
        <v>2,71992044236414-0,339659077899663i</v>
      </c>
      <c r="X339" t="str">
        <f t="shared" si="96"/>
        <v>0,998304754671494-0,0582001515819443i</v>
      </c>
      <c r="Y339">
        <f t="shared" si="86"/>
        <v>0.99999982042192048</v>
      </c>
      <c r="Z339">
        <f t="shared" si="97"/>
        <v>-5.823306871911705E-2</v>
      </c>
      <c r="AC339">
        <f t="shared" ca="1" si="87"/>
        <v>-0.5422323301299935</v>
      </c>
      <c r="AD339">
        <f ca="1">$AB$3*AC339+$AB$2*AD338</f>
        <v>1.485405381588246E-3</v>
      </c>
      <c r="AE339">
        <f t="shared" ca="1" si="88"/>
        <v>0</v>
      </c>
    </row>
    <row r="340" spans="6:31" x14ac:dyDescent="0.2">
      <c r="F340">
        <v>1.916666666666667</v>
      </c>
      <c r="H340">
        <f t="shared" si="89"/>
        <v>6.7140592569473909E-16</v>
      </c>
      <c r="I340">
        <f t="shared" si="89"/>
        <v>-2.5713371018877717E-14</v>
      </c>
      <c r="J340">
        <f t="shared" ca="1" si="82"/>
        <v>-271.79681967373421</v>
      </c>
      <c r="K340">
        <f t="shared" ca="1" si="90"/>
        <v>-2.5713371018877717E-14</v>
      </c>
      <c r="L340">
        <f t="shared" si="91"/>
        <v>-271.79681967373421</v>
      </c>
      <c r="M340">
        <v>284</v>
      </c>
      <c r="N340">
        <f>2*PI()*P340/$B$6</f>
        <v>0.15557457777046846</v>
      </c>
      <c r="P340" s="8">
        <f>1000*10^((M340-272)/160)</f>
        <v>1188.5022274370185</v>
      </c>
      <c r="Q340">
        <f t="shared" si="83"/>
        <v>-1.652598678825619E-6</v>
      </c>
      <c r="R340">
        <f t="shared" si="84"/>
        <v>-3.3850807144682822</v>
      </c>
      <c r="S340" t="str">
        <f t="shared" si="85"/>
        <v>0,987922664314997+0,154947763238964i</v>
      </c>
      <c r="T340" t="str">
        <f t="shared" si="92"/>
        <v>0,987922664314997-0,154947763238964i</v>
      </c>
      <c r="U340" t="str">
        <f t="shared" si="93"/>
        <v>0,951982381334484-0,306152814177373i</v>
      </c>
      <c r="V340" t="str">
        <f t="shared" si="94"/>
        <v>2,70747587033475-0,424645921472731i</v>
      </c>
      <c r="W340" t="str">
        <f t="shared" si="95"/>
        <v>2,71883728217863-0,344492393410467i</v>
      </c>
      <c r="X340" t="str">
        <f t="shared" si="96"/>
        <v>0,99825504697658-0,0590464280117814i</v>
      </c>
      <c r="Y340">
        <f t="shared" si="86"/>
        <v>0.99999980973756397</v>
      </c>
      <c r="Z340">
        <f t="shared" si="97"/>
        <v>-5.9080803913233573E-2</v>
      </c>
      <c r="AC340">
        <f t="shared" ca="1" si="87"/>
        <v>1.7948611493917013</v>
      </c>
      <c r="AD340">
        <f ca="1">$AB$3*AC340+$AB$2*AD339</f>
        <v>2.0487224933448131E-3</v>
      </c>
      <c r="AE340">
        <f t="shared" ca="1" si="88"/>
        <v>0</v>
      </c>
    </row>
    <row r="341" spans="6:31" x14ac:dyDescent="0.2">
      <c r="F341">
        <v>1.9375</v>
      </c>
      <c r="H341">
        <f t="shared" si="89"/>
        <v>-1.3773313566577523E-16</v>
      </c>
      <c r="I341">
        <f t="shared" si="89"/>
        <v>7.6074125509201516E-15</v>
      </c>
      <c r="J341">
        <f t="shared" ca="1" si="82"/>
        <v>-282.37526062526149</v>
      </c>
      <c r="K341">
        <f t="shared" ca="1" si="90"/>
        <v>7.6074125509201516E-15</v>
      </c>
      <c r="L341">
        <f t="shared" si="91"/>
        <v>-282.37526062526149</v>
      </c>
      <c r="M341">
        <v>285</v>
      </c>
      <c r="N341">
        <f>2*PI()*P341/$B$6</f>
        <v>0.15782966364545714</v>
      </c>
      <c r="P341" s="8">
        <f>1000*10^((M341-272)/160)</f>
        <v>1205.7298145138743</v>
      </c>
      <c r="Q341">
        <f t="shared" si="83"/>
        <v>-1.7509348227288248E-6</v>
      </c>
      <c r="R341">
        <f t="shared" si="84"/>
        <v>-3.4343656406436422</v>
      </c>
      <c r="S341" t="str">
        <f t="shared" si="85"/>
        <v>0,987570732102942+0,157175217810122i</v>
      </c>
      <c r="T341" t="str">
        <f t="shared" si="92"/>
        <v>0,987570732102942-0,157175217810122i</v>
      </c>
      <c r="U341" t="str">
        <f t="shared" si="93"/>
        <v>0,950591901812681-0,310443289842363i</v>
      </c>
      <c r="V341" t="str">
        <f t="shared" si="94"/>
        <v>2,70603222613332-0,430674169168654i</v>
      </c>
      <c r="W341" t="str">
        <f t="shared" si="95"/>
        <v>2,71772285606518-0,349391814431654i</v>
      </c>
      <c r="X341" t="str">
        <f t="shared" si="96"/>
        <v>0,998203875562524-0,0599050886352411i</v>
      </c>
      <c r="Y341">
        <f t="shared" si="86"/>
        <v>0.99999979841619924</v>
      </c>
      <c r="Z341">
        <f t="shared" si="97"/>
        <v>-5.9940988146595944E-2</v>
      </c>
      <c r="AC341">
        <f t="shared" ca="1" si="87"/>
        <v>-0.11983043506481664</v>
      </c>
      <c r="AD341">
        <f ca="1">$AB$3*AC341+$AB$2*AD340</f>
        <v>2.0104390408958212E-3</v>
      </c>
      <c r="AE341">
        <f t="shared" ca="1" si="88"/>
        <v>0</v>
      </c>
    </row>
    <row r="342" spans="6:31" x14ac:dyDescent="0.2">
      <c r="F342">
        <v>1.958333333333333</v>
      </c>
      <c r="H342">
        <f t="shared" si="89"/>
        <v>-1.4441048037002349E-16</v>
      </c>
      <c r="I342">
        <f t="shared" si="89"/>
        <v>2.7191955626210421E-15</v>
      </c>
      <c r="J342">
        <f t="shared" ca="1" si="82"/>
        <v>-291.31119114274799</v>
      </c>
      <c r="K342">
        <f t="shared" ca="1" si="90"/>
        <v>2.7191955626210421E-15</v>
      </c>
      <c r="L342">
        <f t="shared" si="91"/>
        <v>-291.31119114274799</v>
      </c>
      <c r="M342">
        <v>286</v>
      </c>
      <c r="N342">
        <f>2*PI()*P342/$B$6</f>
        <v>0.1601174374594167</v>
      </c>
      <c r="P342" s="8">
        <f>1000*10^((M342-272)/160)</f>
        <v>1223.2071190499316</v>
      </c>
      <c r="Q342">
        <f t="shared" si="83"/>
        <v>-1.8551352844375032E-6</v>
      </c>
      <c r="R342">
        <f t="shared" si="84"/>
        <v>-3.4843745926509473</v>
      </c>
      <c r="S342" t="str">
        <f t="shared" si="85"/>
        <v>0,987208566642546+0,159434142979383i</v>
      </c>
      <c r="T342" t="str">
        <f t="shared" si="92"/>
        <v>0,987208566642546-0,159434142979383i</v>
      </c>
      <c r="U342" t="str">
        <f t="shared" si="93"/>
        <v>0,949161508104859-0,314789503529119i</v>
      </c>
      <c r="V342" t="str">
        <f t="shared" si="94"/>
        <v>2,70454696115482-0,436784223181629i</v>
      </c>
      <c r="W342" t="str">
        <f t="shared" si="95"/>
        <v>2,71657627244943-0,354358126297838i</v>
      </c>
      <c r="X342" t="str">
        <f t="shared" si="96"/>
        <v>0,998151196959409-0,0607763181502889i</v>
      </c>
      <c r="Y342">
        <f t="shared" si="86"/>
        <v>0.99999978641968024</v>
      </c>
      <c r="Z342">
        <f t="shared" si="97"/>
        <v>-6.0813809014595245E-2</v>
      </c>
      <c r="AC342">
        <f t="shared" ca="1" si="87"/>
        <v>-0.16079594614110881</v>
      </c>
      <c r="AD342">
        <f ca="1">$AB$3*AC342+$AB$2*AD341</f>
        <v>1.9592999402457921E-3</v>
      </c>
      <c r="AE342">
        <f t="shared" ca="1" si="88"/>
        <v>0</v>
      </c>
    </row>
    <row r="343" spans="6:31" x14ac:dyDescent="0.2">
      <c r="F343">
        <v>1.979166666666667</v>
      </c>
      <c r="H343">
        <f t="shared" si="89"/>
        <v>2.505726113631525E-16</v>
      </c>
      <c r="I343">
        <f t="shared" si="89"/>
        <v>-7.2341172124927009E-15</v>
      </c>
      <c r="J343">
        <f t="shared" ca="1" si="82"/>
        <v>-282.8122891751695</v>
      </c>
      <c r="K343">
        <f t="shared" ca="1" si="90"/>
        <v>-7.2341172124927009E-15</v>
      </c>
      <c r="L343">
        <f t="shared" si="91"/>
        <v>-282.8122891751695</v>
      </c>
      <c r="M343">
        <v>287</v>
      </c>
      <c r="N343">
        <f>2*PI()*P343/$B$6</f>
        <v>0.16243837303082378</v>
      </c>
      <c r="P343" s="8">
        <f>1000*10^((M343-272)/160)</f>
        <v>1240.9377607517197</v>
      </c>
      <c r="Q343">
        <f t="shared" si="83"/>
        <v>-1.9655509251475286E-6</v>
      </c>
      <c r="R343">
        <f t="shared" si="84"/>
        <v>-3.5351184929600405</v>
      </c>
      <c r="S343" t="str">
        <f t="shared" si="85"/>
        <v>0,986835871683329+0,161724958985944i</v>
      </c>
      <c r="T343" t="str">
        <f t="shared" si="92"/>
        <v>0,986835871683328-0,161724958985944i</v>
      </c>
      <c r="U343" t="str">
        <f t="shared" si="93"/>
        <v>0,947690075281989-0,319191981747689i</v>
      </c>
      <c r="V343" t="str">
        <f t="shared" si="94"/>
        <v>2,70301889156417-0,442977025785222i</v>
      </c>
      <c r="W343" t="str">
        <f t="shared" si="95"/>
        <v>2,71539661498228-0,35939211821784i</v>
      </c>
      <c r="X343" t="str">
        <f t="shared" si="96"/>
        <v>0,998096966384493-0,061660304161986i</v>
      </c>
      <c r="Y343">
        <f t="shared" si="86"/>
        <v>0.99999977370761262</v>
      </c>
      <c r="Z343">
        <f t="shared" si="97"/>
        <v>-6.1699457150292687E-2</v>
      </c>
      <c r="AC343">
        <f t="shared" ca="1" si="87"/>
        <v>-0.70784447175778964</v>
      </c>
      <c r="AD343">
        <f ca="1">$AB$3*AC343+$AB$2*AD342</f>
        <v>1.7363435341929397E-3</v>
      </c>
      <c r="AE343">
        <f t="shared" ca="1" si="88"/>
        <v>0</v>
      </c>
    </row>
    <row r="344" spans="6:31" x14ac:dyDescent="0.2">
      <c r="F344">
        <v>2</v>
      </c>
      <c r="H344">
        <f t="shared" si="89"/>
        <v>-2.5167151206269183E-16</v>
      </c>
      <c r="I344">
        <f t="shared" si="89"/>
        <v>8.0307649569530589E-15</v>
      </c>
      <c r="J344">
        <f t="shared" ca="1" si="82"/>
        <v>-281.90486169527139</v>
      </c>
      <c r="K344">
        <f t="shared" ca="1" si="90"/>
        <v>8.0307649569530589E-15</v>
      </c>
      <c r="L344">
        <f t="shared" si="91"/>
        <v>-281.90486169527139</v>
      </c>
      <c r="M344">
        <v>288</v>
      </c>
      <c r="N344">
        <f>2*PI()*P344/$B$6</f>
        <v>0.16479295104625255</v>
      </c>
      <c r="P344" s="8">
        <f>1000*10^((M344-272)/160)</f>
        <v>1258.9254117941673</v>
      </c>
      <c r="Q344">
        <f t="shared" si="83"/>
        <v>-2.0825535850345359E-6</v>
      </c>
      <c r="R344">
        <f t="shared" si="84"/>
        <v>-3.5866084414284582</v>
      </c>
      <c r="S344" t="str">
        <f t="shared" si="85"/>
        <v>0,98645234247587+0,16404809058282i</v>
      </c>
      <c r="T344" t="str">
        <f t="shared" si="92"/>
        <v>0,98645234247587-0,16404809058282i</v>
      </c>
      <c r="U344" t="str">
        <f t="shared" si="93"/>
        <v>0,946176447952262-0,323651246468233i</v>
      </c>
      <c r="V344" t="str">
        <f t="shared" si="94"/>
        <v>2,70144680081137-0,449253522346432i</v>
      </c>
      <c r="W344" t="str">
        <f t="shared" si="95"/>
        <v>2,71418294189031-0,364494583008292i</v>
      </c>
      <c r="X344" t="str">
        <f t="shared" si="96"/>
        <v>0,998041137701234-0,0625572372348488i</v>
      </c>
      <c r="Y344">
        <f t="shared" si="86"/>
        <v>0.99999976023718673</v>
      </c>
      <c r="Z344">
        <f t="shared" si="97"/>
        <v>-6.2598126282748787E-2</v>
      </c>
      <c r="AC344">
        <f t="shared" ca="1" si="87"/>
        <v>0.7687348190691925</v>
      </c>
      <c r="AD344">
        <f ca="1">$AB$3*AC344+$AB$2*AD343</f>
        <v>1.9772653641012346E-3</v>
      </c>
      <c r="AE344">
        <f t="shared" ca="1" si="88"/>
        <v>0</v>
      </c>
    </row>
    <row r="345" spans="6:31" x14ac:dyDescent="0.2">
      <c r="F345">
        <v>2.020833333333333</v>
      </c>
      <c r="H345">
        <f t="shared" si="89"/>
        <v>2.0237549001617335E-16</v>
      </c>
      <c r="I345">
        <f t="shared" si="89"/>
        <v>-6.8562064507739768E-15</v>
      </c>
      <c r="J345">
        <f t="shared" ca="1" si="82"/>
        <v>-283.27832227244977</v>
      </c>
      <c r="K345">
        <f t="shared" ca="1" si="90"/>
        <v>-6.8562064507739768E-15</v>
      </c>
      <c r="L345">
        <f t="shared" si="91"/>
        <v>-283.27832227244977</v>
      </c>
      <c r="M345">
        <v>289</v>
      </c>
      <c r="N345">
        <f>2*PI()*P345/$B$6</f>
        <v>0.167181659159929</v>
      </c>
      <c r="P345" s="8">
        <f>1000*10^((M345-272)/160)</f>
        <v>1277.1737975811429</v>
      </c>
      <c r="Q345">
        <f t="shared" si="83"/>
        <v>-2.2065376608981334E-6</v>
      </c>
      <c r="R345">
        <f t="shared" si="84"/>
        <v>-3.6388557187286632</v>
      </c>
      <c r="S345" t="str">
        <f t="shared" si="85"/>
        <v>0,986057665532599+0,166403967033244i</v>
      </c>
      <c r="T345" t="str">
        <f t="shared" si="92"/>
        <v>0,986057665532599-0,166403967033244i</v>
      </c>
      <c r="U345" t="str">
        <f t="shared" si="93"/>
        <v>0,944619439511198-0,328167814536328i</v>
      </c>
      <c r="V345" t="str">
        <f t="shared" si="94"/>
        <v>2,69982943878479-0,455614660917691i</v>
      </c>
      <c r="W345" t="str">
        <f t="shared" si="95"/>
        <v>2,71293428531155-0,369666316809791i</v>
      </c>
      <c r="X345" t="str">
        <f t="shared" si="96"/>
        <v>0,997983663376955-0,0634673109464161i</v>
      </c>
      <c r="Y345">
        <f t="shared" si="86"/>
        <v>0.99999974596299601</v>
      </c>
      <c r="Z345">
        <f t="shared" si="97"/>
        <v>-6.3510013296839862E-2</v>
      </c>
      <c r="AC345">
        <f t="shared" ca="1" si="87"/>
        <v>0.45467994310881293</v>
      </c>
      <c r="AD345">
        <f ca="1">$AB$3*AC345+$AB$2*AD344</f>
        <v>2.119463766060984E-3</v>
      </c>
      <c r="AE345">
        <f t="shared" ca="1" si="88"/>
        <v>0</v>
      </c>
    </row>
    <row r="346" spans="6:31" x14ac:dyDescent="0.2">
      <c r="F346">
        <v>2.041666666666667</v>
      </c>
      <c r="H346">
        <f t="shared" si="89"/>
        <v>-1.3876987532434214E-16</v>
      </c>
      <c r="I346">
        <f t="shared" si="89"/>
        <v>4.9478566717777569E-15</v>
      </c>
      <c r="J346">
        <f t="shared" ca="1" si="82"/>
        <v>-286.11165778780088</v>
      </c>
      <c r="K346">
        <f t="shared" ca="1" si="90"/>
        <v>4.9478566717777569E-15</v>
      </c>
      <c r="L346">
        <f t="shared" si="91"/>
        <v>-286.11165778780088</v>
      </c>
      <c r="M346">
        <v>290</v>
      </c>
      <c r="N346">
        <f>2*PI()*P346/$B$6</f>
        <v>0.16960499209472873</v>
      </c>
      <c r="P346" s="8">
        <f>1000*10^((M346-272)/160)</f>
        <v>1295.6866975170196</v>
      </c>
      <c r="Q346">
        <f t="shared" si="83"/>
        <v>-2.3379212884322987E-6</v>
      </c>
      <c r="R346">
        <f t="shared" si="84"/>
        <v>-3.6918717898646549</v>
      </c>
      <c r="S346" t="str">
        <f t="shared" si="85"/>
        <v>0,985651518382128+0,16879302210401i</v>
      </c>
      <c r="T346" t="str">
        <f t="shared" si="92"/>
        <v>0,985651518382129-0,16879302210401i</v>
      </c>
      <c r="U346" t="str">
        <f t="shared" si="93"/>
        <v>0,943017831377991-0,332742197058252i</v>
      </c>
      <c r="V346" t="str">
        <f t="shared" si="94"/>
        <v>2,69816552094613-0,462061391803965i</v>
      </c>
      <c r="W346" t="str">
        <f t="shared" si="95"/>
        <v>2,71164965061642-0,374908118784786i</v>
      </c>
      <c r="X346" t="str">
        <f t="shared" si="96"/>
        <v>0,997924494439159-0,064390721942087i</v>
      </c>
      <c r="Y346">
        <f t="shared" si="86"/>
        <v>0.99999973083690086</v>
      </c>
      <c r="Z346">
        <f t="shared" si="97"/>
        <v>-6.4435318294634447E-2</v>
      </c>
      <c r="AC346">
        <f t="shared" ca="1" si="87"/>
        <v>0.81399616769389838</v>
      </c>
      <c r="AD346">
        <f ca="1">$AB$3*AC346+$AB$2*AD345</f>
        <v>2.3744822927063915E-3</v>
      </c>
      <c r="AE346">
        <f t="shared" ca="1" si="88"/>
        <v>0</v>
      </c>
    </row>
    <row r="347" spans="6:31" x14ac:dyDescent="0.2">
      <c r="F347">
        <v>2.0625</v>
      </c>
      <c r="H347">
        <f t="shared" si="89"/>
        <v>8.092146644157911E-17</v>
      </c>
      <c r="I347">
        <f t="shared" si="89"/>
        <v>-3.0529982881826538E-15</v>
      </c>
      <c r="J347">
        <f t="shared" ca="1" si="82"/>
        <v>-290.30546878420716</v>
      </c>
      <c r="K347">
        <f t="shared" ca="1" si="90"/>
        <v>-3.0529982881826538E-15</v>
      </c>
      <c r="L347">
        <f t="shared" si="91"/>
        <v>-290.30546878420716</v>
      </c>
      <c r="M347">
        <v>291</v>
      </c>
      <c r="N347">
        <f>2*PI()*P347/$B$6</f>
        <v>0.17206345174463814</v>
      </c>
      <c r="P347" s="8">
        <f>1000*10^((M347-272)/160)</f>
        <v>1314.4679457894222</v>
      </c>
      <c r="Q347">
        <f t="shared" si="83"/>
        <v>-2.4771476730028265E-6</v>
      </c>
      <c r="R347">
        <f t="shared" si="84"/>
        <v>-3.7456683077787307</v>
      </c>
      <c r="S347" t="str">
        <f t="shared" si="85"/>
        <v>0,985233569316973+0,171215694055592i</v>
      </c>
      <c r="T347" t="str">
        <f t="shared" si="92"/>
        <v>0,985233569316972-0,171215694055592i</v>
      </c>
      <c r="U347" t="str">
        <f t="shared" si="93"/>
        <v>0,941370372218123-0,337374898754947i</v>
      </c>
      <c r="V347" t="str">
        <f t="shared" si="94"/>
        <v>2,69645372744675-0,468594667103808i</v>
      </c>
      <c r="W347" t="str">
        <f t="shared" si="95"/>
        <v>2,71032801571358-0,380220790796403i</v>
      </c>
      <c r="X347" t="str">
        <f t="shared" si="96"/>
        <v>0,997863580430386-0,0653276699912252i</v>
      </c>
      <c r="Y347">
        <f t="shared" si="86"/>
        <v>0.99999971480787542</v>
      </c>
      <c r="Z347">
        <f t="shared" si="97"/>
        <v>-6.5374244658343184E-2</v>
      </c>
      <c r="AC347">
        <f t="shared" ca="1" si="87"/>
        <v>-0.64715773500842888</v>
      </c>
      <c r="AD347">
        <f ca="1">$AB$3*AC347+$AB$2*AD346</f>
        <v>2.1704577797926877E-3</v>
      </c>
      <c r="AE347">
        <f t="shared" ca="1" si="88"/>
        <v>0</v>
      </c>
    </row>
    <row r="348" spans="6:31" x14ac:dyDescent="0.2">
      <c r="F348">
        <v>2.083333333333333</v>
      </c>
      <c r="H348">
        <f t="shared" si="89"/>
        <v>-3.7274315338581466E-17</v>
      </c>
      <c r="I348">
        <f t="shared" si="89"/>
        <v>1.5338685875188231E-15</v>
      </c>
      <c r="J348">
        <f t="shared" ca="1" si="82"/>
        <v>-296.28423692977645</v>
      </c>
      <c r="K348">
        <f t="shared" ca="1" si="90"/>
        <v>1.5338685875188231E-15</v>
      </c>
      <c r="L348">
        <f t="shared" si="91"/>
        <v>-296.28423692977645</v>
      </c>
      <c r="M348">
        <v>292</v>
      </c>
      <c r="N348">
        <f>2*PI()*P348/$B$6</f>
        <v>0.17455754727870157</v>
      </c>
      <c r="P348" s="8">
        <f>1000*10^((M348-272)/160)</f>
        <v>1333.5214321633239</v>
      </c>
      <c r="Q348">
        <f t="shared" si="83"/>
        <v>-2.6246868138711501E-6</v>
      </c>
      <c r="R348">
        <f t="shared" si="84"/>
        <v>-3.8002571170550667</v>
      </c>
      <c r="S348" t="str">
        <f t="shared" si="85"/>
        <v>0,984803477134495+0,17367242562885i</v>
      </c>
      <c r="T348" t="str">
        <f t="shared" si="92"/>
        <v>0,984803477134495-0,17367242562885i</v>
      </c>
      <c r="U348" t="str">
        <f t="shared" si="93"/>
        <v>0,939675777152383-0,342066417283347i</v>
      </c>
      <c r="V348" t="str">
        <f t="shared" si="94"/>
        <v>2,69469270222533-0,475215440223228i</v>
      </c>
      <c r="W348" t="str">
        <f t="shared" si="95"/>
        <v>2,70896833034074-0,385605137067295i</v>
      </c>
      <c r="X348" t="str">
        <f t="shared" si="96"/>
        <v>0,997800869361526-0,0662783580446292i</v>
      </c>
      <c r="Y348">
        <f t="shared" si="86"/>
        <v>0.99999969782180909</v>
      </c>
      <c r="Z348">
        <f t="shared" si="97"/>
        <v>-6.6326999114958471E-2</v>
      </c>
      <c r="AC348">
        <f t="shared" ca="1" si="87"/>
        <v>-0.39701012720179085</v>
      </c>
      <c r="AD348">
        <f ca="1">$AB$3*AC348+$AB$2*AD347</f>
        <v>2.0450711981172221E-3</v>
      </c>
      <c r="AE348">
        <f t="shared" ca="1" si="88"/>
        <v>0</v>
      </c>
    </row>
    <row r="349" spans="6:31" x14ac:dyDescent="0.2">
      <c r="F349">
        <v>2.104166666666667</v>
      </c>
      <c r="H349">
        <f t="shared" si="89"/>
        <v>9.0499572898405788E-18</v>
      </c>
      <c r="I349">
        <f t="shared" si="89"/>
        <v>-4.9406863196205367E-16</v>
      </c>
      <c r="J349">
        <f t="shared" ca="1" si="82"/>
        <v>-306.12425436516793</v>
      </c>
      <c r="K349">
        <f t="shared" ca="1" si="90"/>
        <v>-4.9406863196205367E-16</v>
      </c>
      <c r="L349">
        <f t="shared" si="91"/>
        <v>-306.12425436516793</v>
      </c>
      <c r="M349">
        <v>293</v>
      </c>
      <c r="N349">
        <f>2*PI()*P349/$B$6</f>
        <v>0.17708779524647461</v>
      </c>
      <c r="P349" s="8">
        <f>1000*10^((M349-272)/160)</f>
        <v>1352.8511027866502</v>
      </c>
      <c r="Q349">
        <f t="shared" si="83"/>
        <v>-2.7810368272585712E-6</v>
      </c>
      <c r="R349">
        <f t="shared" si="84"/>
        <v>-3.8556502577193883</v>
      </c>
      <c r="S349" t="str">
        <f t="shared" si="85"/>
        <v>0,984360890870915+0,176163664028136i</v>
      </c>
      <c r="T349" t="str">
        <f t="shared" si="92"/>
        <v>0,984360890870915-0,176163664028136i</v>
      </c>
      <c r="U349" t="str">
        <f t="shared" si="93"/>
        <v>0,937932726952364-0,346817242523641i</v>
      </c>
      <c r="V349" t="str">
        <f t="shared" si="94"/>
        <v>2,6928810520866-0,481924665361096i</v>
      </c>
      <c r="W349" t="str">
        <f t="shared" si="95"/>
        <v>2,70756951533998-0,391061963817635i</v>
      </c>
      <c r="X349" t="str">
        <f t="shared" si="96"/>
        <v>0,997736307663627-0,0672429922933458i</v>
      </c>
      <c r="Y349">
        <f t="shared" si="86"/>
        <v>0.99999967982135418</v>
      </c>
      <c r="Z349">
        <f t="shared" si="97"/>
        <v>-6.7293791802571237E-2</v>
      </c>
      <c r="AC349">
        <f t="shared" ca="1" si="87"/>
        <v>-0.97492264353545488</v>
      </c>
      <c r="AD349">
        <f ca="1">$AB$3*AC349+$AB$2*AD348</f>
        <v>1.7381959472495341E-3</v>
      </c>
      <c r="AE349">
        <f t="shared" ca="1" si="88"/>
        <v>0</v>
      </c>
    </row>
    <row r="350" spans="6:31" x14ac:dyDescent="0.2">
      <c r="F350">
        <v>2.125</v>
      </c>
      <c r="H350">
        <f t="shared" si="89"/>
        <v>6.2213053395403599E-18</v>
      </c>
      <c r="I350">
        <f t="shared" si="89"/>
        <v>-1.0926615697291559E-16</v>
      </c>
      <c r="J350">
        <f t="shared" ca="1" si="82"/>
        <v>-319.23028662667127</v>
      </c>
      <c r="K350">
        <f t="shared" ca="1" si="90"/>
        <v>-1.0926615697291559E-16</v>
      </c>
      <c r="L350">
        <f t="shared" si="91"/>
        <v>-319.23028662667127</v>
      </c>
      <c r="M350">
        <v>294</v>
      </c>
      <c r="N350">
        <f>2*PI()*P350/$B$6</f>
        <v>0.17965471968500601</v>
      </c>
      <c r="P350" s="8">
        <f>1000*10^((M350-272)/160)</f>
        <v>1372.460961007562</v>
      </c>
      <c r="Q350">
        <f t="shared" si="83"/>
        <v>-2.9467263533157437E-6</v>
      </c>
      <c r="R350">
        <f t="shared" si="84"/>
        <v>-3.9118599691432108</v>
      </c>
      <c r="S350" t="str">
        <f t="shared" si="85"/>
        <v>0,983905449528217+0,178689860900605i</v>
      </c>
      <c r="T350" t="str">
        <f t="shared" si="92"/>
        <v>0,983905449528217-0,178689860900605i</v>
      </c>
      <c r="U350" t="str">
        <f t="shared" si="93"/>
        <v>0,936139867222644-0,351627855831088i</v>
      </c>
      <c r="V350" t="str">
        <f t="shared" si="94"/>
        <v>2,69101734576109-0,488723296964903i</v>
      </c>
      <c r="W350" t="str">
        <f t="shared" si="95"/>
        <v>2,7061304619178-0,396592078881306i</v>
      </c>
      <c r="X350" t="str">
        <f t="shared" si="96"/>
        <v>0,997669840137968-0,0682217822289475i</v>
      </c>
      <c r="Y350">
        <f t="shared" si="86"/>
        <v>0.99999966074564883</v>
      </c>
      <c r="Z350">
        <f t="shared" si="97"/>
        <v>-6.8274836338512807E-2</v>
      </c>
      <c r="AC350">
        <f t="shared" ca="1" si="87"/>
        <v>-8.1616584732664074E-2</v>
      </c>
      <c r="AD350">
        <f ca="1">$AB$3*AC350+$AB$2*AD349</f>
        <v>1.7120133837457388E-3</v>
      </c>
      <c r="AE350">
        <f t="shared" ca="1" si="88"/>
        <v>0</v>
      </c>
    </row>
    <row r="351" spans="6:31" x14ac:dyDescent="0.2">
      <c r="F351">
        <v>2.145833333333333</v>
      </c>
      <c r="H351">
        <f t="shared" si="89"/>
        <v>-1.2283173503402991E-17</v>
      </c>
      <c r="I351">
        <f t="shared" si="89"/>
        <v>3.821319594621466E-16</v>
      </c>
      <c r="J351">
        <f t="shared" ca="1" si="82"/>
        <v>-308.35573277475197</v>
      </c>
      <c r="K351">
        <f t="shared" ca="1" si="90"/>
        <v>3.821319594621466E-16</v>
      </c>
      <c r="L351">
        <f t="shared" si="91"/>
        <v>-308.35573277475197</v>
      </c>
      <c r="M351">
        <v>295</v>
      </c>
      <c r="N351">
        <f>2*PI()*P351/$B$6</f>
        <v>0.18225885222737062</v>
      </c>
      <c r="P351" s="8">
        <f>1000*10^((M351-272)/160)</f>
        <v>1392.3550682035841</v>
      </c>
      <c r="Q351">
        <f t="shared" si="83"/>
        <v>-3.1223153353078253E-6</v>
      </c>
      <c r="R351">
        <f t="shared" si="84"/>
        <v>-3.9688986940497766</v>
      </c>
      <c r="S351" t="str">
        <f t="shared" si="85"/>
        <v>0,983436781793781+0,181251472311514i</v>
      </c>
      <c r="T351" t="str">
        <f t="shared" si="92"/>
        <v>0,983436781793781-0,181251472311514i</v>
      </c>
      <c r="U351" t="str">
        <f t="shared" si="93"/>
        <v>0,934295807569817-0,35649872925084i</v>
      </c>
      <c r="V351" t="str">
        <f t="shared" si="94"/>
        <v>2,68910011294593-0,495612289155474i</v>
      </c>
      <c r="W351" t="str">
        <f t="shared" si="95"/>
        <v>2,70465003088941-0,402196291299308i</v>
      </c>
      <c r="X351" t="str">
        <f t="shared" si="96"/>
        <v>0,997601409904655-0,0692149407052269i</v>
      </c>
      <c r="Y351">
        <f t="shared" si="86"/>
        <v>0.99999964053022727</v>
      </c>
      <c r="Z351">
        <f t="shared" si="97"/>
        <v>-6.9270349889271679E-2</v>
      </c>
      <c r="AC351">
        <f t="shared" ca="1" si="87"/>
        <v>1.1634372212316662</v>
      </c>
      <c r="AD351">
        <f ca="1">$AB$3*AC351+$AB$2*AD350</f>
        <v>2.0769227960233689E-3</v>
      </c>
      <c r="AE351">
        <f t="shared" ca="1" si="88"/>
        <v>0</v>
      </c>
    </row>
    <row r="352" spans="6:31" x14ac:dyDescent="0.2">
      <c r="F352">
        <v>2.166666666666667</v>
      </c>
      <c r="H352">
        <f t="shared" si="89"/>
        <v>1.2746699881329158E-17</v>
      </c>
      <c r="I352">
        <f t="shared" si="89"/>
        <v>-4.4066274771815479E-16</v>
      </c>
      <c r="J352">
        <f t="shared" ca="1" si="82"/>
        <v>-307.11787323732887</v>
      </c>
      <c r="K352">
        <f t="shared" ca="1" si="90"/>
        <v>-4.4066274771815479E-16</v>
      </c>
      <c r="L352">
        <f t="shared" si="91"/>
        <v>-307.11787323732887</v>
      </c>
      <c r="M352">
        <v>296</v>
      </c>
      <c r="N352">
        <f>2*PI()*P352/$B$6</f>
        <v>0.18490073221277539</v>
      </c>
      <c r="P352" s="8">
        <f>1000*10^((M352-272)/160)</f>
        <v>1412.5375446227545</v>
      </c>
      <c r="Q352">
        <f t="shared" si="83"/>
        <v>-3.3083978817486837E-6</v>
      </c>
      <c r="R352">
        <f t="shared" si="84"/>
        <v>-4.0267790826329488</v>
      </c>
      <c r="S352" t="str">
        <f t="shared" si="85"/>
        <v>0,98295450575258+0,183848958715305i</v>
      </c>
      <c r="T352" t="str">
        <f t="shared" si="92"/>
        <v>0,982954505752579-0,183848958715305i</v>
      </c>
      <c r="U352" t="str">
        <f t="shared" si="93"/>
        <v>0,932399120758595-0,361430324694258i</v>
      </c>
      <c r="V352" t="str">
        <f t="shared" si="94"/>
        <v>2,68712784332623-0,502592595119334i</v>
      </c>
      <c r="W352" t="str">
        <f t="shared" si="95"/>
        <v>2,70312705190743-0,407875410889359i</v>
      </c>
      <c r="X352" t="str">
        <f t="shared" si="96"/>
        <v>0,997530958349242-0,0702226840014579i</v>
      </c>
      <c r="Y352">
        <f t="shared" si="86"/>
        <v>0.99999961910669033</v>
      </c>
      <c r="Z352">
        <f t="shared" si="97"/>
        <v>-7.0280553242381763E-2</v>
      </c>
      <c r="AC352">
        <f t="shared" ca="1" si="87"/>
        <v>1.0083795210123605</v>
      </c>
      <c r="AD352">
        <f ca="1">$AB$3*AC352+$AB$2*AD351</f>
        <v>2.3930124247995457E-3</v>
      </c>
      <c r="AE352">
        <f t="shared" ca="1" si="88"/>
        <v>0</v>
      </c>
    </row>
    <row r="353" spans="6:31" x14ac:dyDescent="0.2">
      <c r="F353">
        <v>2.1875</v>
      </c>
      <c r="H353">
        <f t="shared" si="89"/>
        <v>-1.0444742008343157E-17</v>
      </c>
      <c r="I353">
        <f t="shared" si="89"/>
        <v>3.8328934347841696E-16</v>
      </c>
      <c r="J353">
        <f t="shared" ca="1" si="82"/>
        <v>-308.32946510371312</v>
      </c>
      <c r="K353">
        <f t="shared" ca="1" si="90"/>
        <v>3.8328934347841696E-16</v>
      </c>
      <c r="L353">
        <f t="shared" si="91"/>
        <v>-308.32946510371312</v>
      </c>
      <c r="M353">
        <v>297</v>
      </c>
      <c r="N353">
        <f>2*PI()*P353/$B$6</f>
        <v>0.18758090679826125</v>
      </c>
      <c r="P353" s="8">
        <f>1000*10^((M353-272)/160)</f>
        <v>1433.012570236963</v>
      </c>
      <c r="Q353">
        <f t="shared" si="83"/>
        <v>-3.5056038729815448E-6</v>
      </c>
      <c r="R353">
        <f t="shared" si="84"/>
        <v>-4.0855139967866432</v>
      </c>
      <c r="S353" t="str">
        <f t="shared" si="85"/>
        <v>0,982458228591754+0,186482784922234i</v>
      </c>
      <c r="T353" t="str">
        <f t="shared" si="92"/>
        <v>0,982458228591755-0,186482784922234i</v>
      </c>
      <c r="U353" t="str">
        <f t="shared" si="93"/>
        <v>0,930448341855296-0,366423093075111i</v>
      </c>
      <c r="V353" t="str">
        <f t="shared" si="94"/>
        <v>2,68509898557753-0,50966516646728i</v>
      </c>
      <c r="W353" t="str">
        <f t="shared" si="95"/>
        <v>2,70156032267483-0,413630247790657i</v>
      </c>
      <c r="X353" t="str">
        <f t="shared" si="96"/>
        <v>0,997458425067704-0,0712452318871882i</v>
      </c>
      <c r="Y353">
        <f t="shared" si="86"/>
        <v>0.99999959640252045</v>
      </c>
      <c r="Z353">
        <f t="shared" si="97"/>
        <v>-7.1305670880239952E-2</v>
      </c>
      <c r="AC353">
        <f t="shared" ca="1" si="87"/>
        <v>-0.34805463972252976</v>
      </c>
      <c r="AD353">
        <f ca="1">$AB$3*AC353+$AB$2*AD352</f>
        <v>2.2829333407655026E-3</v>
      </c>
      <c r="AE353">
        <f t="shared" ca="1" si="88"/>
        <v>0</v>
      </c>
    </row>
    <row r="354" spans="6:31" x14ac:dyDescent="0.2">
      <c r="F354">
        <v>2.208333333333333</v>
      </c>
      <c r="H354">
        <f t="shared" si="89"/>
        <v>7.2777054672895596E-18</v>
      </c>
      <c r="I354">
        <f t="shared" si="89"/>
        <v>-2.8060866292762156E-16</v>
      </c>
      <c r="J354">
        <f t="shared" ca="1" si="82"/>
        <v>-311.03797851194156</v>
      </c>
      <c r="K354">
        <f t="shared" ca="1" si="90"/>
        <v>-2.8060866292762156E-16</v>
      </c>
      <c r="L354">
        <f t="shared" si="91"/>
        <v>-311.03797851194156</v>
      </c>
      <c r="M354">
        <v>298</v>
      </c>
      <c r="N354">
        <f>2*PI()*P354/$B$6</f>
        <v>0.19029993107202423</v>
      </c>
      <c r="P354" s="8">
        <f>1000*10^((M354-272)/160)</f>
        <v>1453.784385607662</v>
      </c>
      <c r="Q354">
        <f t="shared" si="83"/>
        <v>-3.7146011830021097E-6</v>
      </c>
      <c r="R354">
        <f t="shared" si="84"/>
        <v>-4.1451165144525417</v>
      </c>
      <c r="S354" t="str">
        <f t="shared" si="85"/>
        <v>0,981947546297402+0,18915342006031i</v>
      </c>
      <c r="T354" t="str">
        <f t="shared" si="92"/>
        <v>0,981947546297402-0,18915342006031i</v>
      </c>
      <c r="U354" t="str">
        <f t="shared" si="93"/>
        <v>0,928441967358975-0,371477473403966i</v>
      </c>
      <c r="V354" t="str">
        <f t="shared" si="94"/>
        <v>2,68301194634881-0,516830952557664i</v>
      </c>
      <c r="W354" t="str">
        <f t="shared" si="95"/>
        <v>2,69994860814192-0,419461611982658i</v>
      </c>
      <c r="X354" t="str">
        <f t="shared" si="96"/>
        <v>0,997383747809477-0,0722828076886636i</v>
      </c>
      <c r="Y354">
        <f t="shared" si="86"/>
        <v>0.99999957234082593</v>
      </c>
      <c r="Z354">
        <f t="shared" si="97"/>
        <v>-7.2345931055987966E-2</v>
      </c>
      <c r="AC354">
        <f t="shared" ca="1" si="87"/>
        <v>0.22428806713554864</v>
      </c>
      <c r="AD354">
        <f ca="1">$AB$3*AC354+$AB$2*AD353</f>
        <v>2.3526673556154894E-3</v>
      </c>
      <c r="AE354">
        <f t="shared" ca="1" si="88"/>
        <v>0</v>
      </c>
    </row>
    <row r="355" spans="6:31" x14ac:dyDescent="0.2">
      <c r="F355">
        <v>2.229166666666667</v>
      </c>
      <c r="H355">
        <f t="shared" si="89"/>
        <v>-4.3244600583360027E-18</v>
      </c>
      <c r="I355">
        <f t="shared" si="89"/>
        <v>1.7587255629060577E-16</v>
      </c>
      <c r="J355">
        <f t="shared" ca="1" si="82"/>
        <v>-315.09603847877764</v>
      </c>
      <c r="K355">
        <f t="shared" ca="1" si="90"/>
        <v>1.7587255629060577E-16</v>
      </c>
      <c r="L355">
        <f t="shared" si="91"/>
        <v>-315.09603847877764</v>
      </c>
      <c r="M355">
        <v>299</v>
      </c>
      <c r="N355">
        <f>2*PI()*P355/$B$6</f>
        <v>0.19305836816837935</v>
      </c>
      <c r="P355" s="8">
        <f>1000*10^((M355-272)/160)</f>
        <v>1474.8572927641246</v>
      </c>
      <c r="Q355">
        <f t="shared" si="83"/>
        <v>-3.9360982166184041E-6</v>
      </c>
      <c r="R355">
        <f t="shared" si="84"/>
        <v>-4.2055999340898769</v>
      </c>
      <c r="S355" t="str">
        <f t="shared" si="85"/>
        <v>0,981422043343389+0,191861337532311i</v>
      </c>
      <c r="T355" t="str">
        <f t="shared" si="92"/>
        <v>0,981422043343389-0,191861337532311i</v>
      </c>
      <c r="U355" t="str">
        <f t="shared" si="93"/>
        <v>0,926378454320625-0,376593891839112i</v>
      </c>
      <c r="V355" t="str">
        <f t="shared" si="94"/>
        <v>2,68086508922634-0,524090899782933i</v>
      </c>
      <c r="W355" t="str">
        <f t="shared" si="95"/>
        <v>2,6982906396875-0,425370312776802i</v>
      </c>
      <c r="X355" t="str">
        <f t="shared" si="96"/>
        <v>0,997306862418526-0,0733356383569311i</v>
      </c>
      <c r="Y355">
        <f t="shared" si="86"/>
        <v>0.99999954684004877</v>
      </c>
      <c r="Z355">
        <f t="shared" si="97"/>
        <v>-7.3401565871524868E-2</v>
      </c>
      <c r="AC355">
        <f t="shared" ca="1" si="87"/>
        <v>-0.36421746940963301</v>
      </c>
      <c r="AD355">
        <f ca="1">$AB$3*AC355+$AB$2*AD354</f>
        <v>2.2375240392254331E-3</v>
      </c>
      <c r="AE355">
        <f t="shared" ca="1" si="88"/>
        <v>0</v>
      </c>
    </row>
    <row r="356" spans="6:31" x14ac:dyDescent="0.2">
      <c r="F356">
        <v>2.25</v>
      </c>
      <c r="H356">
        <f t="shared" si="89"/>
        <v>2.0579435817667856E-18</v>
      </c>
      <c r="I356">
        <f t="shared" si="89"/>
        <v>-9.0562336489904518E-17</v>
      </c>
      <c r="J356">
        <f t="shared" ca="1" si="82"/>
        <v>-320.86104762603509</v>
      </c>
      <c r="K356">
        <f t="shared" ca="1" si="90"/>
        <v>-9.0562336489904518E-17</v>
      </c>
      <c r="L356">
        <f t="shared" si="91"/>
        <v>-320.86104762603509</v>
      </c>
      <c r="M356">
        <v>300</v>
      </c>
      <c r="N356">
        <f>2*PI()*P356/$B$6</f>
        <v>0.19585678938439066</v>
      </c>
      <c r="P356" s="8">
        <f>1000*10^((M356-272)/160)</f>
        <v>1496.2356560944334</v>
      </c>
      <c r="Q356">
        <f t="shared" si="83"/>
        <v>-4.170846176600541E-6</v>
      </c>
      <c r="R356">
        <f t="shared" si="84"/>
        <v>-4.2669777792704506</v>
      </c>
      <c r="S356" t="str">
        <f t="shared" si="85"/>
        <v>0,98088129237202+0,194607014967589i</v>
      </c>
      <c r="T356" t="str">
        <f t="shared" si="92"/>
        <v>0,98088129237202-0,194607014967589i</v>
      </c>
      <c r="U356" t="str">
        <f t="shared" si="93"/>
        <v>0,92425621945081-0,38177276069214i</v>
      </c>
      <c r="V356" t="str">
        <f t="shared" si="94"/>
        <v>2,67865673367833-0,53144595081773i</v>
      </c>
      <c r="W356" t="str">
        <f t="shared" si="95"/>
        <v>2,69658511428402-0,431357158279917i</v>
      </c>
      <c r="X356" t="str">
        <f t="shared" si="96"/>
        <v>0,997227702772439-0,0744039545376586i</v>
      </c>
      <c r="Y356">
        <f t="shared" si="86"/>
        <v>0.99999951981370372</v>
      </c>
      <c r="Z356">
        <f t="shared" si="97"/>
        <v>-7.4472811357705213E-2</v>
      </c>
      <c r="AC356">
        <f t="shared" ca="1" si="87"/>
        <v>-0.36096261024810522</v>
      </c>
      <c r="AD356">
        <f ca="1">$AB$3*AC356+$AB$2*AD355</f>
        <v>2.1234392740446333E-3</v>
      </c>
      <c r="AE356">
        <f t="shared" ca="1" si="88"/>
        <v>0</v>
      </c>
    </row>
    <row r="357" spans="6:31" x14ac:dyDescent="0.2">
      <c r="F357">
        <v>2.270833333333333</v>
      </c>
      <c r="H357">
        <f t="shared" si="89"/>
        <v>-5.6808272643548873E-19</v>
      </c>
      <c r="I357">
        <f t="shared" si="89"/>
        <v>3.135577886048092E-17</v>
      </c>
      <c r="J357">
        <f t="shared" ca="1" si="82"/>
        <v>-330.07364814232182</v>
      </c>
      <c r="K357">
        <f t="shared" ca="1" si="90"/>
        <v>3.135577886048092E-17</v>
      </c>
      <c r="L357">
        <f t="shared" si="91"/>
        <v>-330.07364814232182</v>
      </c>
      <c r="M357">
        <v>301</v>
      </c>
      <c r="N357">
        <f>2*PI()*P357/$B$6</f>
        <v>0.19869577429819205</v>
      </c>
      <c r="P357" s="8">
        <f>1000*10^((M357-272)/160)</f>
        <v>1517.923903249384</v>
      </c>
      <c r="Q357">
        <f t="shared" si="83"/>
        <v>-4.4196416596681917E-6</v>
      </c>
      <c r="R357">
        <f t="shared" si="84"/>
        <v>-4.3292638034048618</v>
      </c>
      <c r="S357" t="str">
        <f t="shared" si="85"/>
        <v>0,980324853866367+0,197390934168429i</v>
      </c>
      <c r="T357" t="str">
        <f t="shared" si="92"/>
        <v>0,980324853866368-0,197390934168429i</v>
      </c>
      <c r="U357" t="str">
        <f t="shared" si="93"/>
        <v>0,922073638216231-0,387014477386422i</v>
      </c>
      <c r="V357" t="str">
        <f t="shared" si="94"/>
        <v>2,67638515398053-0,538897043827009i</v>
      </c>
      <c r="W357" t="str">
        <f t="shared" si="95"/>
        <v>2,69483069364688-0,437422954828151i</v>
      </c>
      <c r="X357" t="str">
        <f t="shared" si="96"/>
        <v>0,997146200719402-0,0754879906427475i</v>
      </c>
      <c r="Y357">
        <f t="shared" si="86"/>
        <v>0.99999949117007936</v>
      </c>
      <c r="Z357">
        <f t="shared" si="97"/>
        <v>-7.555990755682733E-2</v>
      </c>
      <c r="AC357">
        <f t="shared" ca="1" si="87"/>
        <v>-0.54606296032290957</v>
      </c>
      <c r="AD357">
        <f ca="1">$AB$3*AC357+$AB$2*AD356</f>
        <v>1.9512484878378995E-3</v>
      </c>
      <c r="AE357">
        <f t="shared" ca="1" si="88"/>
        <v>0</v>
      </c>
    </row>
    <row r="358" spans="6:31" x14ac:dyDescent="0.2">
      <c r="F358">
        <v>2.291666666666667</v>
      </c>
      <c r="H358">
        <f t="shared" si="89"/>
        <v>-2.559208289102828E-19</v>
      </c>
      <c r="I358">
        <f t="shared" si="89"/>
        <v>3.5869782595046381E-18</v>
      </c>
      <c r="J358">
        <f t="shared" ca="1" si="82"/>
        <v>-348.9054251110627</v>
      </c>
      <c r="K358">
        <f t="shared" ca="1" si="90"/>
        <v>3.5869782595046381E-18</v>
      </c>
      <c r="L358">
        <f t="shared" si="91"/>
        <v>-348.9054251110627</v>
      </c>
      <c r="M358">
        <v>302</v>
      </c>
      <c r="N358">
        <f>2*PI()*P358/$B$6</f>
        <v>0.20157591088902299</v>
      </c>
      <c r="P358" s="8">
        <f>1000*10^((M358-272)/160)</f>
        <v>1539.9265260594921</v>
      </c>
      <c r="Q358">
        <f t="shared" si="83"/>
        <v>-4.6833296632839206E-6</v>
      </c>
      <c r="R358">
        <f t="shared" si="84"/>
        <v>-4.3924719946052999</v>
      </c>
      <c r="S358" t="str">
        <f t="shared" si="85"/>
        <v>0,979752275814083+0,20021358105065i</v>
      </c>
      <c r="T358" t="str">
        <f t="shared" si="92"/>
        <v>0,979752275814083-0,20021358105065i</v>
      </c>
      <c r="U358" t="str">
        <f t="shared" si="93"/>
        <v>0,91982904392575-0,392319423366523i</v>
      </c>
      <c r="V358" t="str">
        <f t="shared" si="94"/>
        <v>2,67404857812264-0,546445111632407i</v>
      </c>
      <c r="W358" t="str">
        <f t="shared" si="95"/>
        <v>2,69302600336765-0,443568506390109i</v>
      </c>
      <c r="X358" t="str">
        <f t="shared" si="96"/>
        <v>0,997062286012958-0,0765879849238053i</v>
      </c>
      <c r="Y358">
        <f t="shared" si="86"/>
        <v>0.99999946081189195</v>
      </c>
      <c r="Z358">
        <f t="shared" si="97"/>
        <v>-7.6663098607505087E-2</v>
      </c>
      <c r="AC358">
        <f t="shared" ca="1" si="87"/>
        <v>0.76395212054208317</v>
      </c>
      <c r="AD358">
        <f ca="1">$AB$3*AC358+$AB$2*AD357</f>
        <v>2.1906005209158946E-3</v>
      </c>
      <c r="AE358">
        <f t="shared" ca="1" si="88"/>
        <v>0</v>
      </c>
    </row>
    <row r="359" spans="6:31" x14ac:dyDescent="0.2">
      <c r="F359">
        <v>2.3125</v>
      </c>
      <c r="H359">
        <f t="shared" si="89"/>
        <v>5.9879649845156987E-19</v>
      </c>
      <c r="I359">
        <f t="shared" si="89"/>
        <v>-1.9896935087028827E-17</v>
      </c>
      <c r="J359">
        <f t="shared" ca="1" si="82"/>
        <v>-334.02427633844366</v>
      </c>
      <c r="K359">
        <f t="shared" ca="1" si="90"/>
        <v>-1.9896935087028827E-17</v>
      </c>
      <c r="L359">
        <f t="shared" si="91"/>
        <v>-334.02427633844366</v>
      </c>
      <c r="M359">
        <v>303</v>
      </c>
      <c r="N359">
        <f>2*PI()*P359/$B$6</f>
        <v>0.20449779565900436</v>
      </c>
      <c r="P359" s="8">
        <f>1000*10^((M359-272)/160)</f>
        <v>1562.2480814652904</v>
      </c>
      <c r="Q359">
        <f t="shared" si="83"/>
        <v>-4.9628062539698424E-6</v>
      </c>
      <c r="R359">
        <f t="shared" si="84"/>
        <v>-4.456616580687637</v>
      </c>
      <c r="S359" t="str">
        <f t="shared" si="85"/>
        <v>0,979163093362505+0,203075445578166i</v>
      </c>
      <c r="T359" t="str">
        <f t="shared" si="92"/>
        <v>0,979163093362505-0,203075445578166i</v>
      </c>
      <c r="U359" t="str">
        <f t="shared" si="93"/>
        <v>0,917520726806459-0,397687962956572i</v>
      </c>
      <c r="V359" t="str">
        <f t="shared" si="94"/>
        <v>2,67164518669603-0,554091080835089i</v>
      </c>
      <c r="W359" t="str">
        <f t="shared" si="95"/>
        <v>2,69116963203149-0,449794613937884i</v>
      </c>
      <c r="X359" t="str">
        <f t="shared" si="96"/>
        <v>0,996975886244563-0,0777041795475069i</v>
      </c>
      <c r="Y359">
        <f t="shared" si="86"/>
        <v>0.99999942863597824</v>
      </c>
      <c r="Z359">
        <f t="shared" si="97"/>
        <v>-7.7782632831970802E-2</v>
      </c>
      <c r="AC359">
        <f t="shared" ca="1" si="87"/>
        <v>0.44128270312270618</v>
      </c>
      <c r="AD359">
        <f ca="1">$AB$3*AC359+$AB$2*AD358</f>
        <v>2.3285237062042551E-3</v>
      </c>
      <c r="AE359">
        <f t="shared" ca="1" si="88"/>
        <v>0</v>
      </c>
    </row>
    <row r="360" spans="6:31" x14ac:dyDescent="0.2">
      <c r="F360">
        <v>2.333333333333333</v>
      </c>
      <c r="H360">
        <f t="shared" si="89"/>
        <v>-6.4401361087409358E-19</v>
      </c>
      <c r="I360">
        <f t="shared" si="89"/>
        <v>2.3952828157129093E-17</v>
      </c>
      <c r="J360">
        <f t="shared" ca="1" si="82"/>
        <v>-332.41286402451135</v>
      </c>
      <c r="K360">
        <f t="shared" ca="1" si="90"/>
        <v>2.3952828157129093E-17</v>
      </c>
      <c r="L360">
        <f t="shared" si="91"/>
        <v>-332.41286402451135</v>
      </c>
      <c r="M360">
        <v>304</v>
      </c>
      <c r="N360">
        <f>2*PI()*P360/$B$6</f>
        <v>0.20746203375667951</v>
      </c>
      <c r="P360" s="8">
        <f>1000*10^((M360-272)/160)</f>
        <v>1584.8931924611136</v>
      </c>
      <c r="Q360">
        <f t="shared" si="83"/>
        <v>-5.2590217418991678E-6</v>
      </c>
      <c r="R360">
        <f t="shared" si="84"/>
        <v>-4.5217120343212862</v>
      </c>
      <c r="S360" t="str">
        <f t="shared" si="85"/>
        <v>0,978556828464868+0,205977021691204i</v>
      </c>
      <c r="T360" t="str">
        <f t="shared" si="92"/>
        <v>0,978556828464868-0,205977021691204i</v>
      </c>
      <c r="U360" t="str">
        <f t="shared" si="93"/>
        <v>0,915146933070443-0,403120442165568i</v>
      </c>
      <c r="V360" t="str">
        <f t="shared" si="94"/>
        <v>2,66917311176272-0,561835870893283i</v>
      </c>
      <c r="W360" t="str">
        <f t="shared" si="95"/>
        <v>2,68926013031874-0,456102074784624i</v>
      </c>
      <c r="X360" t="str">
        <f t="shared" si="96"/>
        <v>0,996886926773747-0,0788368206729579i</v>
      </c>
      <c r="Y360">
        <f t="shared" si="86"/>
        <v>0.99999939453292996</v>
      </c>
      <c r="Z360">
        <f t="shared" si="97"/>
        <v>-7.8918762825957292E-2</v>
      </c>
      <c r="AC360">
        <f t="shared" ca="1" si="87"/>
        <v>-2.2505428253279618</v>
      </c>
      <c r="AD360">
        <f ca="1">$AB$3*AC360+$AB$2*AD359</f>
        <v>1.6208744666426143E-3</v>
      </c>
      <c r="AE360">
        <f t="shared" ca="1" si="88"/>
        <v>0</v>
      </c>
    </row>
    <row r="361" spans="6:31" x14ac:dyDescent="0.2">
      <c r="F361">
        <v>2.354166666666667</v>
      </c>
      <c r="H361">
        <f t="shared" si="89"/>
        <v>5.3812013158338192E-19</v>
      </c>
      <c r="I361">
        <f t="shared" si="89"/>
        <v>-2.1252355045536039E-17</v>
      </c>
      <c r="J361">
        <f t="shared" ca="1" si="82"/>
        <v>-333.45185874605244</v>
      </c>
      <c r="K361">
        <f t="shared" ca="1" si="90"/>
        <v>-2.1252355045536039E-17</v>
      </c>
      <c r="L361">
        <f t="shared" si="91"/>
        <v>-333.45185874605244</v>
      </c>
      <c r="M361">
        <v>305</v>
      </c>
      <c r="N361">
        <f>2*PI()*P361/$B$6</f>
        <v>0.21046923910234572</v>
      </c>
      <c r="P361" s="8">
        <f>1000*10^((M361-272)/160)</f>
        <v>1607.8665490525607</v>
      </c>
      <c r="Q361">
        <f t="shared" si="83"/>
        <v>-5.5729844466239257E-6</v>
      </c>
      <c r="R361">
        <f t="shared" si="84"/>
        <v>-4.587773078331038</v>
      </c>
      <c r="S361" t="str">
        <f t="shared" si="85"/>
        <v>0,977932989517429+0,208918807227843i</v>
      </c>
      <c r="T361" t="str">
        <f t="shared" si="92"/>
        <v>0,977932989517428-0,208918807227843i</v>
      </c>
      <c r="U361" t="str">
        <f t="shared" si="93"/>
        <v>0,91270586397299-0,408617187437479i</v>
      </c>
      <c r="V361" t="str">
        <f t="shared" si="94"/>
        <v>2,66663043570588-0,569680393152548i</v>
      </c>
      <c r="W361" t="str">
        <f t="shared" si="95"/>
        <v>2,68729601009078-0,462491681887184i</v>
      </c>
      <c r="X361" t="str">
        <f t="shared" si="96"/>
        <v>0,996795330655782-0,0799861585311027i</v>
      </c>
      <c r="Y361">
        <f t="shared" si="86"/>
        <v>0.99999935838666032</v>
      </c>
      <c r="Z361">
        <f t="shared" si="97"/>
        <v>-8.0071745551232337E-2</v>
      </c>
      <c r="AC361">
        <f t="shared" ca="1" si="87"/>
        <v>-0.25998108266597386</v>
      </c>
      <c r="AD361">
        <f ca="1">$AB$3*AC361+$AB$2*AD360</f>
        <v>1.5387026967756412E-3</v>
      </c>
      <c r="AE361">
        <f t="shared" ca="1" si="88"/>
        <v>0</v>
      </c>
    </row>
    <row r="362" spans="6:31" x14ac:dyDescent="0.2">
      <c r="F362">
        <v>2.375</v>
      </c>
      <c r="H362">
        <f t="shared" si="89"/>
        <v>-3.8102005942349824E-19</v>
      </c>
      <c r="I362">
        <f t="shared" si="89"/>
        <v>1.5790814549016366E-17</v>
      </c>
      <c r="J362">
        <f t="shared" ca="1" si="82"/>
        <v>-336.03190933774556</v>
      </c>
      <c r="K362">
        <f t="shared" ca="1" si="90"/>
        <v>1.5790814549016366E-17</v>
      </c>
      <c r="L362">
        <f t="shared" si="91"/>
        <v>-336.03190933774556</v>
      </c>
      <c r="M362">
        <v>306</v>
      </c>
      <c r="N362">
        <f>2*PI()*P362/$B$6</f>
        <v>0.21352003451520279</v>
      </c>
      <c r="P362" s="8">
        <f>1000*10^((M362-272)/160)</f>
        <v>1631.1729092278383</v>
      </c>
      <c r="Q362">
        <f t="shared" si="83"/>
        <v>-5.9057635871962902E-6</v>
      </c>
      <c r="R362">
        <f t="shared" si="84"/>
        <v>-4.6548146911552841</v>
      </c>
      <c r="S362" t="str">
        <f t="shared" si="85"/>
        <v>0,977291070987309+0,211901303838554i</v>
      </c>
      <c r="T362" t="str">
        <f t="shared" si="92"/>
        <v>0,977291070987308-0,211901303838554i</v>
      </c>
      <c r="U362" t="str">
        <f t="shared" si="93"/>
        <v>0,910195674863041-0,414178504343975i</v>
      </c>
      <c r="V362" t="str">
        <f t="shared" si="94"/>
        <v>2,66401519006231-0,577625549826851i</v>
      </c>
      <c r="W362" t="str">
        <f t="shared" si="95"/>
        <v>2,6852757434603-0,468964223112435i</v>
      </c>
      <c r="X362" t="str">
        <f t="shared" si="96"/>
        <v>0,996701018566928-0,0811524475062378i</v>
      </c>
      <c r="Y362">
        <f t="shared" si="86"/>
        <v>0.99999932007407122</v>
      </c>
      <c r="Z362">
        <f t="shared" si="97"/>
        <v>-8.1241842430862687E-2</v>
      </c>
      <c r="AC362">
        <f t="shared" ca="1" si="87"/>
        <v>-0.82793299124690045</v>
      </c>
      <c r="AD362">
        <f ca="1">$AB$3*AC362+$AB$2*AD361</f>
        <v>1.2781574092212535E-3</v>
      </c>
      <c r="AE362">
        <f t="shared" ca="1" si="88"/>
        <v>0</v>
      </c>
    </row>
    <row r="363" spans="6:31" x14ac:dyDescent="0.2">
      <c r="F363">
        <v>2.395833333333333</v>
      </c>
      <c r="H363">
        <f t="shared" si="89"/>
        <v>2.3056361816067402E-19</v>
      </c>
      <c r="I363">
        <f t="shared" si="89"/>
        <v>-1.0051898752750571E-17</v>
      </c>
      <c r="J363">
        <f t="shared" ca="1" si="82"/>
        <v>-339.95503788933934</v>
      </c>
      <c r="K363">
        <f t="shared" ca="1" si="90"/>
        <v>-1.0051898752750571E-17</v>
      </c>
      <c r="L363">
        <f t="shared" si="91"/>
        <v>-339.95503788933934</v>
      </c>
      <c r="M363">
        <v>307</v>
      </c>
      <c r="N363">
        <f>2*PI()*P363/$B$6</f>
        <v>0.21661505184234439</v>
      </c>
      <c r="P363" s="8">
        <f>1000*10^((M363-272)/160)</f>
        <v>1654.8170999431816</v>
      </c>
      <c r="Q363">
        <f t="shared" si="83"/>
        <v>-6.2584937026824177E-6</v>
      </c>
      <c r="R363">
        <f t="shared" si="84"/>
        <v>-4.722852112469563</v>
      </c>
      <c r="S363" t="str">
        <f t="shared" si="85"/>
        <v>0,97663055303087+0,214925016893373i</v>
      </c>
      <c r="T363" t="str">
        <f t="shared" si="92"/>
        <v>0,97663055303087-0,214925016893373i</v>
      </c>
      <c r="U363" t="str">
        <f t="shared" si="93"/>
        <v>0,907614474226767-0,419804676217488i</v>
      </c>
      <c r="V363" t="str">
        <f t="shared" si="94"/>
        <v>2,66132535433699-0,585672232928349i</v>
      </c>
      <c r="W363" t="str">
        <f t="shared" si="95"/>
        <v>2,68319776184619-0,475520480465637i</v>
      </c>
      <c r="X363" t="str">
        <f t="shared" si="96"/>
        <v>0,996603908726887-0,0823359462197322i</v>
      </c>
      <c r="Y363">
        <f t="shared" si="86"/>
        <v>0.99999927946454437</v>
      </c>
      <c r="Z363">
        <f t="shared" si="97"/>
        <v>-8.2429319447363411E-2</v>
      </c>
      <c r="AC363">
        <f t="shared" ca="1" si="87"/>
        <v>-1.5916415495368277</v>
      </c>
      <c r="AD363">
        <f ca="1">$AB$3*AC363+$AB$2*AD362</f>
        <v>7.7780552726120292E-4</v>
      </c>
      <c r="AE363">
        <f t="shared" ca="1" si="88"/>
        <v>0</v>
      </c>
    </row>
    <row r="364" spans="6:31" x14ac:dyDescent="0.2">
      <c r="F364">
        <v>2.416666666666667</v>
      </c>
      <c r="H364">
        <f t="shared" si="89"/>
        <v>-1.1306445432037945E-19</v>
      </c>
      <c r="I364">
        <f t="shared" si="89"/>
        <v>5.2984472712389643E-18</v>
      </c>
      <c r="J364">
        <f t="shared" ca="1" si="82"/>
        <v>-345.51702766584179</v>
      </c>
      <c r="K364">
        <f t="shared" ca="1" si="90"/>
        <v>5.2984472712389643E-18</v>
      </c>
      <c r="L364">
        <f t="shared" si="91"/>
        <v>-345.51702766584179</v>
      </c>
      <c r="M364">
        <v>308</v>
      </c>
      <c r="N364">
        <f>2*PI()*P364/$B$6</f>
        <v>0.21975493208961927</v>
      </c>
      <c r="P364" s="8">
        <f>1000*10^((M364-272)/160)</f>
        <v>1678.8040181225606</v>
      </c>
      <c r="Q364">
        <f t="shared" si="83"/>
        <v>-6.6323780234917228E-6</v>
      </c>
      <c r="R364">
        <f t="shared" si="84"/>
        <v>-4.7919008489799548</v>
      </c>
      <c r="S364" t="str">
        <f t="shared" si="85"/>
        <v>0,97595090110242+0,217990455381362i</v>
      </c>
      <c r="T364" t="str">
        <f t="shared" si="92"/>
        <v>0,975950901102421-0,217990455381362i</v>
      </c>
      <c r="U364" t="str">
        <f t="shared" si="93"/>
        <v>0,904960322725254-0,425495962722335i</v>
      </c>
      <c r="V364" t="str">
        <f t="shared" si="94"/>
        <v>2,65855885480036-0,59382132314386i</v>
      </c>
      <c r="W364" t="str">
        <f t="shared" si="95"/>
        <v>2,6810604550132-0,482161229279361i</v>
      </c>
      <c r="X364" t="str">
        <f t="shared" si="96"/>
        <v>0,996503916818646-0,0835369176160234i</v>
      </c>
      <c r="Y364">
        <f t="shared" si="86"/>
        <v>0.99999923641955313</v>
      </c>
      <c r="Z364">
        <f t="shared" si="97"/>
        <v>-8.3634447243811777E-2</v>
      </c>
      <c r="AC364">
        <f t="shared" ca="1" si="87"/>
        <v>-1.147792221410334</v>
      </c>
      <c r="AD364">
        <f ca="1">$AB$3*AC364+$AB$2*AD363</f>
        <v>4.1702828780892215E-4</v>
      </c>
      <c r="AE364">
        <f t="shared" ca="1" si="88"/>
        <v>0</v>
      </c>
    </row>
    <row r="365" spans="6:31" x14ac:dyDescent="0.2">
      <c r="F365">
        <v>2.4375</v>
      </c>
      <c r="H365">
        <f t="shared" si="89"/>
        <v>3.4565544680824183E-20</v>
      </c>
      <c r="I365">
        <f t="shared" si="89"/>
        <v>-1.9524728717871923E-18</v>
      </c>
      <c r="J365">
        <f t="shared" ca="1" si="82"/>
        <v>-354.18829983239328</v>
      </c>
      <c r="K365">
        <f t="shared" ca="1" si="90"/>
        <v>-1.9524728717871923E-18</v>
      </c>
      <c r="L365">
        <f t="shared" si="91"/>
        <v>-354.18829983239328</v>
      </c>
      <c r="M365">
        <v>309</v>
      </c>
      <c r="N365">
        <f>2*PI()*P365/$B$6</f>
        <v>0.22294032555438922</v>
      </c>
      <c r="P365" s="8">
        <f>1000*10^((M365-272)/160)</f>
        <v>1703.1386316718772</v>
      </c>
      <c r="Q365">
        <f t="shared" si="83"/>
        <v>-7.0286930799440302E-6</v>
      </c>
      <c r="R365">
        <f t="shared" si="84"/>
        <v>-4.8619766803934148</v>
      </c>
      <c r="S365" t="str">
        <f t="shared" si="85"/>
        <v>0,975251565553055+0,221098131801956i</v>
      </c>
      <c r="T365" t="str">
        <f t="shared" si="92"/>
        <v>0,975251565553055-0,221098131801956i</v>
      </c>
      <c r="U365" t="str">
        <f t="shared" si="93"/>
        <v>0,90223123222737-0,431252598361427i</v>
      </c>
      <c r="V365" t="str">
        <f t="shared" si="94"/>
        <v>2,6557135632686-0,602073688655732i</v>
      </c>
      <c r="W365" t="str">
        <f t="shared" si="95"/>
        <v>2,67886217009674-0,488887237361275i</v>
      </c>
      <c r="X365" t="str">
        <f t="shared" si="96"/>
        <v>0,99640095590535-0,0847556290509561i</v>
      </c>
      <c r="Y365">
        <f t="shared" si="86"/>
        <v>0.99999919079213195</v>
      </c>
      <c r="Z365">
        <f t="shared" si="97"/>
        <v>-8.4857501228049123E-2</v>
      </c>
      <c r="AC365">
        <f t="shared" ca="1" si="87"/>
        <v>1.4782764417053311</v>
      </c>
      <c r="AD365">
        <f ca="1">$AB$3*AC365+$AB$2*AD364</f>
        <v>8.8123859015586787E-4</v>
      </c>
      <c r="AE365">
        <f t="shared" ca="1" si="88"/>
        <v>0</v>
      </c>
    </row>
    <row r="366" spans="6:31" x14ac:dyDescent="0.2">
      <c r="F366">
        <v>2.458333333333333</v>
      </c>
      <c r="H366">
        <f t="shared" si="89"/>
        <v>9.7675153807981859E-21</v>
      </c>
      <c r="I366">
        <f t="shared" si="89"/>
        <v>-5.560048936937868E-20</v>
      </c>
      <c r="J366">
        <f t="shared" ca="1" si="82"/>
        <v>-385.09842771890362</v>
      </c>
      <c r="K366">
        <f t="shared" ca="1" si="90"/>
        <v>-5.560048936937868E-20</v>
      </c>
      <c r="L366">
        <f t="shared" si="91"/>
        <v>-385.09842771890362</v>
      </c>
      <c r="M366">
        <v>310</v>
      </c>
      <c r="N366">
        <f>2*PI()*P366/$B$6</f>
        <v>0.22617189196021187</v>
      </c>
      <c r="P366" s="8">
        <f>1000*10^((M366-272)/160)</f>
        <v>1727.8259805078635</v>
      </c>
      <c r="Q366">
        <f t="shared" si="83"/>
        <v>-7.4487929926140173E-6</v>
      </c>
      <c r="R366">
        <f t="shared" si="84"/>
        <v>-4.9330956655721145</v>
      </c>
      <c r="S366" t="str">
        <f t="shared" si="85"/>
        <v>0,974531981219441+0,224248562047812i</v>
      </c>
      <c r="T366" t="str">
        <f t="shared" si="92"/>
        <v>0,974531981219441-0,224248562047812i</v>
      </c>
      <c r="U366" t="str">
        <f t="shared" si="93"/>
        <v>0,899425164838977-0,43707479091613i</v>
      </c>
      <c r="V366" t="str">
        <f t="shared" si="94"/>
        <v>2,6527872958676-0,610430183904922i</v>
      </c>
      <c r="W366" t="str">
        <f t="shared" si="95"/>
        <v>2,67660121061304-0,495699264099122i</v>
      </c>
      <c r="X366" t="str">
        <f t="shared" si="96"/>
        <v>0,99629493634426-0,0859923523825637i</v>
      </c>
      <c r="Y366">
        <f t="shared" si="86"/>
        <v>0.99999914242638244</v>
      </c>
      <c r="Z366">
        <f t="shared" si="97"/>
        <v>-8.6098761680094477E-2</v>
      </c>
      <c r="AC366">
        <f t="shared" ca="1" si="87"/>
        <v>-0.60632380197007052</v>
      </c>
      <c r="AD366">
        <f ca="1">$AB$3*AC366+$AB$2*AD365</f>
        <v>6.9050946334858168E-4</v>
      </c>
      <c r="AE366">
        <f t="shared" ca="1" si="88"/>
        <v>0</v>
      </c>
    </row>
    <row r="367" spans="6:31" x14ac:dyDescent="0.2">
      <c r="F367">
        <v>2.479166666666667</v>
      </c>
      <c r="H367">
        <f t="shared" si="89"/>
        <v>-2.9007065652031126E-20</v>
      </c>
      <c r="I367">
        <f t="shared" si="89"/>
        <v>1.0209312121797424E-18</v>
      </c>
      <c r="J367">
        <f t="shared" ca="1" si="82"/>
        <v>-359.82007037231</v>
      </c>
      <c r="K367">
        <f t="shared" ca="1" si="90"/>
        <v>1.0209312121797424E-18</v>
      </c>
      <c r="L367">
        <f t="shared" si="91"/>
        <v>-359.82007037231</v>
      </c>
      <c r="M367">
        <v>311</v>
      </c>
      <c r="N367">
        <f>2*PI()*P367/$B$6</f>
        <v>0.22945030059347485</v>
      </c>
      <c r="P367" s="8">
        <f>1000*10^((M367-272)/160)</f>
        <v>1752.8711776018929</v>
      </c>
      <c r="Q367">
        <f t="shared" si="83"/>
        <v>-7.8941150028080401E-6</v>
      </c>
      <c r="R367">
        <f t="shared" si="84"/>
        <v>-5.0052741488808188</v>
      </c>
      <c r="S367" t="str">
        <f t="shared" si="85"/>
        <v>0,973791567002342+0,227442265278736i</v>
      </c>
      <c r="T367" t="str">
        <f t="shared" si="92"/>
        <v>0,973791567002342-0,227442265278736i</v>
      </c>
      <c r="U367" t="str">
        <f t="shared" si="93"/>
        <v>0,896540031929754-0,442962719816686i</v>
      </c>
      <c r="V367" t="str">
        <f t="shared" si="94"/>
        <v>2,64977781178098-0,618891648293918i</v>
      </c>
      <c r="W367" t="str">
        <f t="shared" si="95"/>
        <v>2,67427583545504-0,502598059521117i</v>
      </c>
      <c r="X367" t="str">
        <f t="shared" si="96"/>
        <v>0,9961857656975-0,0872473640643951i</v>
      </c>
      <c r="Y367">
        <f t="shared" si="86"/>
        <v>0.99999909115683661</v>
      </c>
      <c r="Z367">
        <f t="shared" si="97"/>
        <v>-8.7358513862927131E-2</v>
      </c>
      <c r="AC367">
        <f t="shared" ca="1" si="87"/>
        <v>-1.3763058639849943</v>
      </c>
      <c r="AD367">
        <f ca="1">$AB$3*AC367+$AB$2*AD366</f>
        <v>2.5798124243281255E-4</v>
      </c>
      <c r="AE367">
        <f t="shared" ca="1" si="88"/>
        <v>0</v>
      </c>
    </row>
    <row r="368" spans="6:31" x14ac:dyDescent="0.2">
      <c r="F368">
        <v>2.5</v>
      </c>
      <c r="H368">
        <f t="shared" si="89"/>
        <v>3.2453492114045921E-20</v>
      </c>
      <c r="I368">
        <f t="shared" si="89"/>
        <v>-1.2907486176402659E-18</v>
      </c>
      <c r="J368">
        <f t="shared" ca="1" si="82"/>
        <v>-357.78316662798204</v>
      </c>
      <c r="K368">
        <f t="shared" ca="1" si="90"/>
        <v>-1.2907486176402659E-18</v>
      </c>
      <c r="L368">
        <f t="shared" si="91"/>
        <v>-357.78316662798204</v>
      </c>
      <c r="M368">
        <v>312</v>
      </c>
      <c r="N368">
        <f>2*PI()*P368/$B$6</f>
        <v>0.23277623044201134</v>
      </c>
      <c r="P368" s="8">
        <f>1000*10^((M368-272)/160)</f>
        <v>1778.2794100389231</v>
      </c>
      <c r="Q368">
        <f t="shared" si="83"/>
        <v>-8.366183524732772E-6</v>
      </c>
      <c r="R368">
        <f t="shared" si="84"/>
        <v>-5.0785287667305399</v>
      </c>
      <c r="S368" t="str">
        <f t="shared" si="85"/>
        <v>0,973029725434693+0,230679763786261i</v>
      </c>
      <c r="T368" t="str">
        <f t="shared" si="92"/>
        <v>0,973029725434694-0,230679763786261i</v>
      </c>
      <c r="U368" t="str">
        <f t="shared" si="93"/>
        <v>0,89357369315903-0,448916534440571i</v>
      </c>
      <c r="V368" t="str">
        <f t="shared" si="94"/>
        <v>2,64668281198325-0,627458904827087i</v>
      </c>
      <c r="W368" t="str">
        <f t="shared" si="95"/>
        <v>2,67188425787438-0,509584363309964i</v>
      </c>
      <c r="X368" t="str">
        <f t="shared" si="96"/>
        <v>0,996073348639784-0,0885209452414285i</v>
      </c>
      <c r="Y368">
        <f t="shared" si="86"/>
        <v>0.9999990368079904</v>
      </c>
      <c r="Z368">
        <f t="shared" si="97"/>
        <v>-8.8637048136694985E-2</v>
      </c>
      <c r="AC368">
        <f t="shared" ca="1" si="87"/>
        <v>1.5830245871554702</v>
      </c>
      <c r="AD368">
        <f ca="1">$AB$3*AC368+$AB$2*AD367</f>
        <v>7.5514393463807148E-4</v>
      </c>
      <c r="AE368">
        <f t="shared" ca="1" si="88"/>
        <v>0</v>
      </c>
    </row>
    <row r="369" spans="6:31" x14ac:dyDescent="0.2">
      <c r="F369">
        <v>2.520833333333333</v>
      </c>
      <c r="H369">
        <f t="shared" si="89"/>
        <v>-2.7674991060789077E-20</v>
      </c>
      <c r="I369">
        <f t="shared" si="89"/>
        <v>1.1697644421333405E-18</v>
      </c>
      <c r="J369">
        <f t="shared" ca="1" si="82"/>
        <v>-358.63803168441518</v>
      </c>
      <c r="K369">
        <f t="shared" ca="1" si="90"/>
        <v>1.1697644421333405E-18</v>
      </c>
      <c r="L369">
        <f t="shared" si="91"/>
        <v>-358.63803168441518</v>
      </c>
      <c r="M369">
        <v>313</v>
      </c>
      <c r="N369">
        <f>2*PI()*P369/$B$6</f>
        <v>0.23615037033572434</v>
      </c>
      <c r="P369" s="8">
        <f>1000*10^((M369-272)/160)</f>
        <v>1804.0559400917864</v>
      </c>
      <c r="Q369">
        <f t="shared" si="83"/>
        <v>-8.8666160453246902E-6</v>
      </c>
      <c r="R369">
        <f t="shared" si="84"/>
        <v>-5.1528764543312331</v>
      </c>
      <c r="S369" t="str">
        <f t="shared" si="85"/>
        <v>0,972245842239022+0,233961582848414i</v>
      </c>
      <c r="T369" t="str">
        <f t="shared" si="92"/>
        <v>0,972245842239022-0,233961582848414i</v>
      </c>
      <c r="U369" t="str">
        <f t="shared" si="93"/>
        <v>0,890523955502129-0,454936352336062i</v>
      </c>
      <c r="V369" t="str">
        <f t="shared" si="94"/>
        <v>2,64349993795849-0,636132758685948i</v>
      </c>
      <c r="W369" t="str">
        <f t="shared" si="95"/>
        <v>2,6694246444501-0,516658903768605i</v>
      </c>
      <c r="X369" t="str">
        <f t="shared" si="96"/>
        <v>0,995957586862607-0,0898133818487178i</v>
      </c>
      <c r="Y369">
        <f t="shared" si="86"/>
        <v>0.99999897919362446</v>
      </c>
      <c r="Z369">
        <f t="shared" si="97"/>
        <v>-8.9934660076571235E-2</v>
      </c>
      <c r="AC369">
        <f t="shared" ca="1" si="87"/>
        <v>2.0170322773625906</v>
      </c>
      <c r="AD369">
        <f ca="1">$AB$3*AC369+$AB$2*AD368</f>
        <v>1.3884765840268213E-3</v>
      </c>
      <c r="AE369">
        <f t="shared" ca="1" si="88"/>
        <v>0</v>
      </c>
    </row>
    <row r="370" spans="6:31" x14ac:dyDescent="0.2">
      <c r="F370">
        <v>2.541666666666667</v>
      </c>
      <c r="H370">
        <f t="shared" si="89"/>
        <v>1.9914279601452335E-20</v>
      </c>
      <c r="I370">
        <f t="shared" si="89"/>
        <v>-8.8247262921596407E-19</v>
      </c>
      <c r="J370">
        <f t="shared" ca="1" si="82"/>
        <v>-361.08597511630563</v>
      </c>
      <c r="K370">
        <f t="shared" ca="1" si="90"/>
        <v>-8.8247262921596407E-19</v>
      </c>
      <c r="L370">
        <f t="shared" si="91"/>
        <v>-361.08597511630563</v>
      </c>
      <c r="M370">
        <v>314</v>
      </c>
      <c r="N370">
        <f>2*PI()*P370/$B$6</f>
        <v>0.23957341908924976</v>
      </c>
      <c r="P370" s="8">
        <f>1000*10^((M370-272)/160)</f>
        <v>1830.2061063110561</v>
      </c>
      <c r="Q370">
        <f t="shared" si="83"/>
        <v>-9.3971291330577133E-6</v>
      </c>
      <c r="R370">
        <f t="shared" si="84"/>
        <v>-5.2283344526606585</v>
      </c>
      <c r="S370" t="str">
        <f t="shared" si="85"/>
        <v>0,971439285874021+0,237288250574218i</v>
      </c>
      <c r="T370" t="str">
        <f t="shared" si="92"/>
        <v>0,97143928587402-0,237288250574218i</v>
      </c>
      <c r="U370" t="str">
        <f t="shared" si="93"/>
        <v>0,887388572278854-0,461022257368227i</v>
      </c>
      <c r="V370" t="str">
        <f t="shared" si="94"/>
        <v>2,64022677040552-0,644913995736826i</v>
      </c>
      <c r="W370" t="str">
        <f t="shared" si="95"/>
        <v>2,66689511404441-0,523822396735777i</v>
      </c>
      <c r="X370" t="str">
        <f t="shared" si="96"/>
        <v>0,995838378974959-0,0911249647128658i</v>
      </c>
      <c r="Y370">
        <f t="shared" si="86"/>
        <v>0.9999989181161123</v>
      </c>
      <c r="Z370">
        <f t="shared" si="97"/>
        <v>-9.1251650594384101E-2</v>
      </c>
      <c r="AC370">
        <f t="shared" ca="1" si="87"/>
        <v>0.87180801226391735</v>
      </c>
      <c r="AD370">
        <f ca="1">$AB$3*AC370+$AB$2*AD369</f>
        <v>1.6618839948794369E-3</v>
      </c>
      <c r="AE370">
        <f t="shared" ca="1" si="88"/>
        <v>0</v>
      </c>
    </row>
    <row r="371" spans="6:31" x14ac:dyDescent="0.2">
      <c r="F371">
        <v>2.5625</v>
      </c>
      <c r="H371">
        <f t="shared" si="89"/>
        <v>-1.2265596647031799E-20</v>
      </c>
      <c r="I371">
        <f t="shared" si="89"/>
        <v>5.7049293660501501E-19</v>
      </c>
      <c r="J371">
        <f t="shared" ca="1" si="82"/>
        <v>-364.87499456610573</v>
      </c>
      <c r="K371">
        <f t="shared" ca="1" si="90"/>
        <v>5.7049293660501501E-19</v>
      </c>
      <c r="L371">
        <f t="shared" si="91"/>
        <v>-364.87499456610573</v>
      </c>
      <c r="M371">
        <v>315</v>
      </c>
      <c r="N371">
        <f>2*PI()*P371/$B$6</f>
        <v>0.24304608564668692</v>
      </c>
      <c r="P371" s="8">
        <f>1000*10^((M371-272)/160)</f>
        <v>1856.7353246307061</v>
      </c>
      <c r="Q371">
        <f t="shared" si="83"/>
        <v>-9.9595441507120527E-6</v>
      </c>
      <c r="R371">
        <f t="shared" si="84"/>
        <v>-5.3049203156560054</v>
      </c>
      <c r="S371" t="str">
        <f t="shared" si="85"/>
        <v>0,970609407070084+0,240660297737412i</v>
      </c>
      <c r="T371" t="str">
        <f t="shared" si="92"/>
        <v>0,970609407070084-0,240660297737412i</v>
      </c>
      <c r="U371" t="str">
        <f t="shared" si="93"/>
        <v>0,88416524218588-0,467174297784439i</v>
      </c>
      <c r="V371" t="str">
        <f t="shared" si="94"/>
        <v>2,6368608279307-0,653803380968159i</v>
      </c>
      <c r="W371" t="str">
        <f t="shared" si="95"/>
        <v>2,66429373674625-0,531075544449337i</v>
      </c>
      <c r="X371" t="str">
        <f t="shared" si="96"/>
        <v>0,995715620400472-0,0924559896563945i</v>
      </c>
      <c r="Y371">
        <f t="shared" si="86"/>
        <v>0.99999885336576266</v>
      </c>
      <c r="Z371">
        <f t="shared" si="97"/>
        <v>-9.2588326064134183E-2</v>
      </c>
      <c r="AC371">
        <f t="shared" ca="1" si="87"/>
        <v>0.49438521194029844</v>
      </c>
      <c r="AD371">
        <f ca="1">$AB$3*AC371+$AB$2*AD370</f>
        <v>1.8166532800782292E-3</v>
      </c>
      <c r="AE371">
        <f t="shared" ca="1" si="88"/>
        <v>0</v>
      </c>
    </row>
    <row r="372" spans="6:31" x14ac:dyDescent="0.2">
      <c r="F372">
        <v>2.583333333333333</v>
      </c>
      <c r="H372">
        <f t="shared" si="89"/>
        <v>6.1845495780554463E-21</v>
      </c>
      <c r="I372">
        <f t="shared" si="89"/>
        <v>-3.074785902111162E-19</v>
      </c>
      <c r="J372">
        <f t="shared" ca="1" si="82"/>
        <v>-370.24370237675532</v>
      </c>
      <c r="K372">
        <f t="shared" ca="1" si="90"/>
        <v>-3.074785902111162E-19</v>
      </c>
      <c r="L372">
        <f t="shared" si="91"/>
        <v>-370.24370237675532</v>
      </c>
      <c r="M372">
        <v>316</v>
      </c>
      <c r="N372">
        <f>2*PI()*P372/$B$6</f>
        <v>0.24656908922842755</v>
      </c>
      <c r="P372" s="8">
        <f>1000*10^((M372-272)/160)</f>
        <v>1883.6490894898009</v>
      </c>
      <c r="Q372">
        <f t="shared" si="83"/>
        <v>-1.0555794093525693E-5</v>
      </c>
      <c r="R372">
        <f t="shared" si="84"/>
        <v>-5.3826519176401506</v>
      </c>
      <c r="S372" t="str">
        <f t="shared" si="85"/>
        <v>0,969755538353602+0,244078257598901i</v>
      </c>
      <c r="T372" t="str">
        <f t="shared" si="92"/>
        <v>0,969755538353602-0,244078257598901i</v>
      </c>
      <c r="U372" t="str">
        <f t="shared" si="93"/>
        <v>0,880851608334969-0,473392484196463i</v>
      </c>
      <c r="V372" t="str">
        <f t="shared" si="94"/>
        <v>2,63339956572905-0,662801656854763i</v>
      </c>
      <c r="W372" t="str">
        <f t="shared" si="95"/>
        <v>2,66161853280317-0,538419034355329i</v>
      </c>
      <c r="X372" t="str">
        <f t="shared" si="96"/>
        <v>0,995589203270681-0,0938067576051529i</v>
      </c>
      <c r="Y372">
        <f t="shared" si="86"/>
        <v>0.99999878472003223</v>
      </c>
      <c r="Z372">
        <f t="shared" si="97"/>
        <v>-9.3944998451607267E-2</v>
      </c>
      <c r="AC372">
        <f t="shared" ca="1" si="87"/>
        <v>-0.20606068304025915</v>
      </c>
      <c r="AD372">
        <f ca="1">$AB$3*AC372+$AB$2*AD371</f>
        <v>1.7513569465648878E-3</v>
      </c>
      <c r="AE372">
        <f t="shared" ca="1" si="88"/>
        <v>0</v>
      </c>
    </row>
    <row r="373" spans="6:31" x14ac:dyDescent="0.2">
      <c r="F373">
        <v>2.604166666666667</v>
      </c>
      <c r="H373">
        <f t="shared" si="89"/>
        <v>-2.0559962729484289E-21</v>
      </c>
      <c r="I373">
        <f t="shared" si="89"/>
        <v>1.1965070278717585E-19</v>
      </c>
      <c r="J373">
        <f t="shared" ca="1" si="82"/>
        <v>-378.44169492292542</v>
      </c>
      <c r="K373">
        <f t="shared" ca="1" si="90"/>
        <v>1.1965070278717585E-19</v>
      </c>
      <c r="L373">
        <f t="shared" si="91"/>
        <v>-378.44169492292542</v>
      </c>
      <c r="M373">
        <v>317</v>
      </c>
      <c r="N373">
        <f>2*PI()*P373/$B$6</f>
        <v>0.25014315948011234</v>
      </c>
      <c r="P373" s="8">
        <f>1000*10^((M373-272)/160)</f>
        <v>1910.9529749704407</v>
      </c>
      <c r="Q373">
        <f t="shared" si="83"/>
        <v>-1.1187930393607165E-5</v>
      </c>
      <c r="R373">
        <f t="shared" si="84"/>
        <v>-5.4615474609917323</v>
      </c>
      <c r="S373" t="str">
        <f t="shared" si="85"/>
        <v>0,968876993559827+0,247542665717388i</v>
      </c>
      <c r="T373" t="str">
        <f t="shared" si="92"/>
        <v>0,968876993559827-0,247542665717388i</v>
      </c>
      <c r="U373" t="str">
        <f t="shared" si="93"/>
        <v>0,877445257299059-0,479676787476097i</v>
      </c>
      <c r="V373" t="str">
        <f t="shared" si="94"/>
        <v>2,62984037425523-0,671909541646224i</v>
      </c>
      <c r="W373" t="str">
        <f t="shared" si="95"/>
        <v>2,65886747154247-0,545853537860629i</v>
      </c>
      <c r="X373" t="str">
        <f t="shared" si="96"/>
        <v>0,995459016314375-0,0951775746988791i</v>
      </c>
      <c r="Y373">
        <f t="shared" si="86"/>
        <v>0.99999871194274226</v>
      </c>
      <c r="Z373">
        <f t="shared" si="97"/>
        <v>-9.5321985448242302E-2</v>
      </c>
      <c r="AC373">
        <f t="shared" ca="1" si="87"/>
        <v>-0.47003297610138289</v>
      </c>
      <c r="AD373">
        <f ca="1">$AB$3*AC373+$AB$2*AD372</f>
        <v>1.6031648073814386E-3</v>
      </c>
      <c r="AE373">
        <f t="shared" ca="1" si="88"/>
        <v>0</v>
      </c>
    </row>
    <row r="374" spans="6:31" x14ac:dyDescent="0.2">
      <c r="F374">
        <v>2.625</v>
      </c>
      <c r="H374">
        <f t="shared" si="89"/>
        <v>-3.2277345212908188E-22</v>
      </c>
      <c r="I374">
        <f t="shared" si="89"/>
        <v>-5.0533905964709399E-21</v>
      </c>
      <c r="J374">
        <f t="shared" ca="1" si="82"/>
        <v>-405.92834264265286</v>
      </c>
      <c r="K374">
        <f t="shared" ca="1" si="90"/>
        <v>-5.0533905964709399E-21</v>
      </c>
      <c r="L374">
        <f t="shared" si="91"/>
        <v>-405.92834264265286</v>
      </c>
      <c r="M374">
        <v>318</v>
      </c>
      <c r="N374">
        <f>2*PI()*P374/$B$6</f>
        <v>0.25376903662374761</v>
      </c>
      <c r="P374" s="8">
        <f>1000*10^((M374-272)/160)</f>
        <v>1938.6526359522074</v>
      </c>
      <c r="Q374">
        <f t="shared" si="83"/>
        <v>-1.1858130127451999E-5</v>
      </c>
      <c r="R374">
        <f t="shared" si="84"/>
        <v>-5.5416254840672439</v>
      </c>
      <c r="S374" t="str">
        <f t="shared" si="85"/>
        <v>0,967973067334124+0,251054059747632i</v>
      </c>
      <c r="T374" t="str">
        <f t="shared" si="92"/>
        <v>0,967973067334124-0,251054059747632i</v>
      </c>
      <c r="U374" t="str">
        <f t="shared" si="93"/>
        <v>0,873943718168465-0,4860271365612i</v>
      </c>
      <c r="V374" t="str">
        <f t="shared" si="94"/>
        <v>2,62618057788536-0,681127727576454i</v>
      </c>
      <c r="W374" t="str">
        <f t="shared" si="95"/>
        <v>2,65603847028215-0,553379709026973i</v>
      </c>
      <c r="X374" t="str">
        <f t="shared" si="96"/>
        <v>0,995324944742823-0,0965687524049969i</v>
      </c>
      <c r="Y374">
        <f t="shared" si="86"/>
        <v>0.9999986347832488</v>
      </c>
      <c r="Z374">
        <f t="shared" si="97"/>
        <v>-9.6719610609397974E-2</v>
      </c>
      <c r="AC374">
        <f t="shared" ca="1" si="87"/>
        <v>-0.80804348241500135</v>
      </c>
      <c r="AD374">
        <f ca="1">$AB$3*AC374+$AB$2*AD373</f>
        <v>1.3488467636697194E-3</v>
      </c>
      <c r="AE374">
        <f t="shared" ca="1" si="88"/>
        <v>0</v>
      </c>
    </row>
    <row r="375" spans="6:31" x14ac:dyDescent="0.2">
      <c r="F375">
        <v>2.645833333333333</v>
      </c>
      <c r="H375">
        <f t="shared" si="89"/>
        <v>1.3949592614110005E-21</v>
      </c>
      <c r="I375">
        <f t="shared" si="89"/>
        <v>-5.1578402256632482E-20</v>
      </c>
      <c r="J375">
        <f t="shared" ca="1" si="82"/>
        <v>-385.75064230246306</v>
      </c>
      <c r="K375">
        <f t="shared" ca="1" si="90"/>
        <v>-5.1578402256632482E-20</v>
      </c>
      <c r="L375">
        <f t="shared" si="91"/>
        <v>-385.75064230246306</v>
      </c>
      <c r="M375">
        <v>319</v>
      </c>
      <c r="N375">
        <f>2*PI()*P375/$B$6</f>
        <v>0.25744747161101156</v>
      </c>
      <c r="P375" s="8">
        <f>1000*10^((M375-272)/160)</f>
        <v>1966.7538092833386</v>
      </c>
      <c r="Q375">
        <f t="shared" si="83"/>
        <v>-1.2568704319917112E-5</v>
      </c>
      <c r="R375">
        <f t="shared" si="84"/>
        <v>-5.6229048693893882</v>
      </c>
      <c r="S375" t="str">
        <f t="shared" si="85"/>
        <v>0,967043034621411+0,254612979225753i</v>
      </c>
      <c r="T375" t="str">
        <f t="shared" si="92"/>
        <v>0,96704303462141-0,254612979225753i</v>
      </c>
      <c r="U375" t="str">
        <f t="shared" si="93"/>
        <v>0,870344461619572-0,49244341616894i</v>
      </c>
      <c r="V375" t="str">
        <f t="shared" si="94"/>
        <v>2,62241743357117-0,690456878991439i</v>
      </c>
      <c r="W375" t="str">
        <f t="shared" si="95"/>
        <v>2,65312939323287-0,560998183204088i</v>
      </c>
      <c r="X375" t="str">
        <f t="shared" si="96"/>
        <v>0,995186870130621-0,0979806076358269i</v>
      </c>
      <c r="Y375">
        <f t="shared" si="86"/>
        <v>0.99999855297548668</v>
      </c>
      <c r="Z375">
        <f t="shared" si="97"/>
        <v>-9.8138203497266541E-2</v>
      </c>
      <c r="AC375">
        <f t="shared" ca="1" si="87"/>
        <v>-1.2945208912502237</v>
      </c>
      <c r="AD375">
        <f ca="1">$AB$3*AC375+$AB$2*AD374</f>
        <v>9.4180122373260214E-4</v>
      </c>
      <c r="AE375">
        <f t="shared" ca="1" si="88"/>
        <v>0</v>
      </c>
    </row>
    <row r="376" spans="6:31" x14ac:dyDescent="0.2">
      <c r="F376">
        <v>2.666666666666667</v>
      </c>
      <c r="H376">
        <f t="shared" si="89"/>
        <v>-1.6308810031865091E-21</v>
      </c>
      <c r="I376">
        <f t="shared" si="89"/>
        <v>6.8991298123081787E-20</v>
      </c>
      <c r="J376">
        <f t="shared" ca="1" si="82"/>
        <v>-383.22411366799452</v>
      </c>
      <c r="K376">
        <f t="shared" ca="1" si="90"/>
        <v>6.8991298123081787E-20</v>
      </c>
      <c r="L376">
        <f t="shared" si="91"/>
        <v>-383.22411366799452</v>
      </c>
      <c r="M376">
        <v>320</v>
      </c>
      <c r="N376">
        <f>2*PI()*P376/$B$6</f>
        <v>0.26117922627878315</v>
      </c>
      <c r="P376" s="8">
        <f>1000*10^((M376-272)/160)</f>
        <v>1995.2623149688798</v>
      </c>
      <c r="Q376">
        <f t="shared" si="83"/>
        <v>-1.3322105905876776E-5</v>
      </c>
      <c r="R376">
        <f t="shared" si="84"/>
        <v>-5.7054048521087184</v>
      </c>
      <c r="S376" t="str">
        <f t="shared" si="85"/>
        <v>0,966086150143609+0,258219965340985i</v>
      </c>
      <c r="T376" t="str">
        <f t="shared" si="92"/>
        <v>0,96608615014361-0,258219965340985i</v>
      </c>
      <c r="U376" t="str">
        <f t="shared" si="93"/>
        <v>0,866644898998602-0,498925464412978i</v>
      </c>
      <c r="V376" t="str">
        <f t="shared" si="94"/>
        <v>2,61854812948811-0,69989763039208i</v>
      </c>
      <c r="W376" t="str">
        <f t="shared" si="95"/>
        <v>2,65013805039168-0,568709575599605i</v>
      </c>
      <c r="X376" t="str">
        <f t="shared" si="96"/>
        <v>0,995044670292141-0,0994134628692836i</v>
      </c>
      <c r="Y376">
        <f t="shared" si="86"/>
        <v>0.99999846623705291</v>
      </c>
      <c r="Z376">
        <f t="shared" si="97"/>
        <v>-9.9578099828557282E-2</v>
      </c>
      <c r="AC376">
        <f t="shared" ca="1" si="87"/>
        <v>-1.3440348690041404</v>
      </c>
      <c r="AD376">
        <f ca="1">$AB$3*AC376+$AB$2*AD375</f>
        <v>5.1933070923875944E-4</v>
      </c>
      <c r="AE376">
        <f t="shared" ca="1" si="88"/>
        <v>0</v>
      </c>
    </row>
    <row r="377" spans="6:31" x14ac:dyDescent="0.2">
      <c r="F377">
        <v>2.6875</v>
      </c>
      <c r="H377">
        <f t="shared" si="89"/>
        <v>1.4207064805736357E-21</v>
      </c>
      <c r="I377">
        <f t="shared" si="89"/>
        <v>-6.3957553839002517E-20</v>
      </c>
      <c r="J377">
        <f t="shared" ca="1" si="82"/>
        <v>-383.88216309818409</v>
      </c>
      <c r="K377">
        <f t="shared" ca="1" si="90"/>
        <v>-6.3957553839002517E-20</v>
      </c>
      <c r="L377">
        <f t="shared" si="91"/>
        <v>-383.88216309818409</v>
      </c>
      <c r="M377">
        <v>321</v>
      </c>
      <c r="N377">
        <f>2*PI()*P377/$B$6</f>
        <v>0.26496507350692566</v>
      </c>
      <c r="P377" s="8">
        <f>1000*10^((M377-272)/160)</f>
        <v>2024.1840573760617</v>
      </c>
      <c r="Q377">
        <f t="shared" si="83"/>
        <v>-1.4120938591617856E-5</v>
      </c>
      <c r="R377">
        <f t="shared" si="84"/>
        <v>-5.7891450287536008</v>
      </c>
      <c r="S377" t="str">
        <f t="shared" si="85"/>
        <v>0,96510164786493+0,261875560693237i</v>
      </c>
      <c r="T377" t="str">
        <f t="shared" si="92"/>
        <v>0,965101647864929-0,261875560693237i</v>
      </c>
      <c r="U377" t="str">
        <f t="shared" si="93"/>
        <v>0,862842381423205-0,50547307032119i</v>
      </c>
      <c r="V377" t="str">
        <f t="shared" si="94"/>
        <v>2,61456978367882-0,709450584388921i</v>
      </c>
      <c r="W377" t="str">
        <f t="shared" si="95"/>
        <v>2,64706219642862-0,576514479783309i</v>
      </c>
      <c r="X377" t="str">
        <f t="shared" si="96"/>
        <v>0,994898219153252-0,10086764627324i</v>
      </c>
      <c r="Y377">
        <f t="shared" si="86"/>
        <v>0.9999983742681865</v>
      </c>
      <c r="Z377">
        <f t="shared" si="97"/>
        <v>-0.10103964162721213</v>
      </c>
      <c r="AC377">
        <f t="shared" ca="1" si="87"/>
        <v>1.1302712730049955</v>
      </c>
      <c r="AD377">
        <f ca="1">$AB$3*AC377+$AB$2*AD376</f>
        <v>8.7419700162674708E-4</v>
      </c>
      <c r="AE377">
        <f t="shared" ca="1" si="88"/>
        <v>0</v>
      </c>
    </row>
    <row r="378" spans="6:31" x14ac:dyDescent="0.2">
      <c r="F378">
        <v>2.708333333333333</v>
      </c>
      <c r="H378">
        <f t="shared" si="89"/>
        <v>-1.0390859510341752E-21</v>
      </c>
      <c r="I378">
        <f t="shared" si="89"/>
        <v>4.9010629200089325E-20</v>
      </c>
      <c r="J378">
        <f t="shared" ca="1" si="82"/>
        <v>-386.19419443929127</v>
      </c>
      <c r="K378">
        <f t="shared" ca="1" si="90"/>
        <v>4.9010629200089325E-20</v>
      </c>
      <c r="L378">
        <f t="shared" si="91"/>
        <v>-386.19419443929127</v>
      </c>
      <c r="M378">
        <v>322</v>
      </c>
      <c r="N378">
        <f>2*PI()*P378/$B$6</f>
        <v>0.26880579737835653</v>
      </c>
      <c r="P378" s="8">
        <f>1000*10^((M378-272)/160)</f>
        <v>2053.5250264571464</v>
      </c>
      <c r="Q378">
        <f t="shared" si="83"/>
        <v>-1.4967966681551512E-5</v>
      </c>
      <c r="R378">
        <f t="shared" si="84"/>
        <v>-5.8741453662790173</v>
      </c>
      <c r="S378" t="str">
        <f t="shared" si="85"/>
        <v>0,964088740444802+0,265580309035807i</v>
      </c>
      <c r="T378" t="str">
        <f t="shared" si="92"/>
        <v>0,964088740444802-0,265580309035807i</v>
      </c>
      <c r="U378" t="str">
        <f t="shared" si="93"/>
        <v>0,858934198904891-0,512085971250545i</v>
      </c>
      <c r="V378" t="str">
        <f t="shared" si="94"/>
        <v>2,6104794426941-0,719116309565504i</v>
      </c>
      <c r="W378" t="str">
        <f t="shared" si="95"/>
        <v>2,64389952956769-0,584413466123275i</v>
      </c>
      <c r="X378" t="str">
        <f t="shared" si="96"/>
        <v>0,994747386618098-0,102343491833668i</v>
      </c>
      <c r="Y378">
        <f t="shared" si="86"/>
        <v>0.99999827675063713</v>
      </c>
      <c r="Z378">
        <f t="shared" si="97"/>
        <v>-0.10252317738233714</v>
      </c>
      <c r="AC378">
        <f t="shared" ca="1" si="87"/>
        <v>0.2638195134076699</v>
      </c>
      <c r="AD378">
        <f ca="1">$AB$3*AC378+$AB$2*AD377</f>
        <v>9.5679073396783411E-4</v>
      </c>
      <c r="AE378">
        <f t="shared" ca="1" si="88"/>
        <v>0</v>
      </c>
    </row>
    <row r="379" spans="6:31" x14ac:dyDescent="0.2">
      <c r="F379">
        <v>2.729166666666667</v>
      </c>
      <c r="H379">
        <f t="shared" si="89"/>
        <v>6.5112967055324676E-22</v>
      </c>
      <c r="I379">
        <f t="shared" si="89"/>
        <v>-3.2174325519083095E-20</v>
      </c>
      <c r="J379">
        <f t="shared" ca="1" si="82"/>
        <v>-389.84981097171044</v>
      </c>
      <c r="K379">
        <f t="shared" ca="1" si="90"/>
        <v>-3.2174325519083095E-20</v>
      </c>
      <c r="L379">
        <f t="shared" si="91"/>
        <v>-389.84981097171044</v>
      </c>
      <c r="M379">
        <v>323</v>
      </c>
      <c r="N379">
        <f>2*PI()*P379/$B$6</f>
        <v>0.27270219334143836</v>
      </c>
      <c r="P379" s="8">
        <f>1000*10^((M379-272)/160)</f>
        <v>2083.2912989899996</v>
      </c>
      <c r="Q379">
        <f t="shared" si="83"/>
        <v>-1.5866124633010289E-5</v>
      </c>
      <c r="R379">
        <f t="shared" si="84"/>
        <v>-5.9604262114271904</v>
      </c>
      <c r="S379" t="str">
        <f t="shared" si="85"/>
        <v>0,963046618678297+0,269334755002577i</v>
      </c>
      <c r="T379" t="str">
        <f t="shared" si="92"/>
        <v>0,963046618678298-0,269334755002577i</v>
      </c>
      <c r="U379" t="str">
        <f t="shared" si="93"/>
        <v>0,854917579495404-0,518763850195559i</v>
      </c>
      <c r="V379" t="str">
        <f t="shared" si="94"/>
        <v>2,60627408023303-0,728895338246983i</v>
      </c>
      <c r="W379" t="str">
        <f t="shared" si="95"/>
        <v>2,64064769046301-0,592407080151317i</v>
      </c>
      <c r="X379" t="str">
        <f t="shared" si="96"/>
        <v>0,994592038430869-0,103841339486718i</v>
      </c>
      <c r="Y379">
        <f t="shared" si="86"/>
        <v>0.99999817334656516</v>
      </c>
      <c r="Z379">
        <f t="shared" si="97"/>
        <v>-0.10402906221157614</v>
      </c>
      <c r="AC379">
        <f t="shared" ca="1" si="87"/>
        <v>-1.4523083305286448</v>
      </c>
      <c r="AD379">
        <f ca="1">$AB$3*AC379+$AB$2*AD378</f>
        <v>5.003057427659034E-4</v>
      </c>
      <c r="AE379">
        <f t="shared" ca="1" si="88"/>
        <v>0</v>
      </c>
    </row>
    <row r="380" spans="6:31" x14ac:dyDescent="0.2">
      <c r="F380">
        <v>2.75</v>
      </c>
      <c r="H380">
        <f t="shared" si="89"/>
        <v>-3.3694724194492252E-22</v>
      </c>
      <c r="I380">
        <f t="shared" si="89"/>
        <v>1.7713360738323187E-20</v>
      </c>
      <c r="J380">
        <f t="shared" ca="1" si="82"/>
        <v>-395.03398065463932</v>
      </c>
      <c r="K380">
        <f t="shared" ca="1" si="90"/>
        <v>1.7713360738323187E-20</v>
      </c>
      <c r="L380">
        <f t="shared" si="91"/>
        <v>-395.03398065463932</v>
      </c>
      <c r="M380">
        <v>324</v>
      </c>
      <c r="N380">
        <f>2*PI()*P380/$B$6</f>
        <v>0.27665506837472315</v>
      </c>
      <c r="P380" s="8">
        <f>1000*10^((M380-272)/160)</f>
        <v>2113.489039836647</v>
      </c>
      <c r="Q380">
        <f t="shared" si="83"/>
        <v>-1.68185282880429E-5</v>
      </c>
      <c r="R380">
        <f t="shared" si="84"/>
        <v>-6.0480083004149856</v>
      </c>
      <c r="S380" t="str">
        <f t="shared" si="85"/>
        <v>0,961974450923864+0,273139443818959i</v>
      </c>
      <c r="T380" t="str">
        <f t="shared" si="92"/>
        <v>0,961974450923864-0,273139443818959i</v>
      </c>
      <c r="U380" t="str">
        <f t="shared" si="93"/>
        <v>0,850789688460539-0,525506332986785i</v>
      </c>
      <c r="V380" t="str">
        <f t="shared" si="94"/>
        <v>2,60195059578453-0,738788164170531i</v>
      </c>
      <c r="W380" t="str">
        <f t="shared" si="95"/>
        <v>2,63730426107201-0,600495840855123i</v>
      </c>
      <c r="X380" t="str">
        <f t="shared" si="96"/>
        <v>0,994432036032115-0,105361535254895i</v>
      </c>
      <c r="Y380">
        <f t="shared" si="86"/>
        <v>0.99999806369724853</v>
      </c>
      <c r="Z380">
        <f t="shared" si="97"/>
        <v>-0.10555765803018782</v>
      </c>
      <c r="AC380">
        <f t="shared" ca="1" si="87"/>
        <v>0.60654726737989106</v>
      </c>
      <c r="AD380">
        <f ca="1">$AB$3*AC380+$AB$2*AD379</f>
        <v>6.9067110549512253E-4</v>
      </c>
      <c r="AE380">
        <f t="shared" ca="1" si="88"/>
        <v>0</v>
      </c>
    </row>
    <row r="381" spans="6:31" x14ac:dyDescent="0.2">
      <c r="F381">
        <v>2.770833333333333</v>
      </c>
      <c r="H381">
        <f t="shared" si="89"/>
        <v>1.2019413185780271E-22</v>
      </c>
      <c r="I381">
        <f t="shared" si="89"/>
        <v>-7.2332236069414894E-21</v>
      </c>
      <c r="J381">
        <f t="shared" ca="1" si="82"/>
        <v>-402.81336217943539</v>
      </c>
      <c r="K381">
        <f t="shared" ca="1" si="90"/>
        <v>-7.2332236069414894E-21</v>
      </c>
      <c r="L381">
        <f t="shared" si="91"/>
        <v>-402.81336217943539</v>
      </c>
      <c r="M381">
        <v>325</v>
      </c>
      <c r="N381">
        <f>2*PI()*P381/$B$6</f>
        <v>0.28066524115408514</v>
      </c>
      <c r="P381" s="8">
        <f>1000*10^((M381-272)/160)</f>
        <v>2144.1245032200723</v>
      </c>
      <c r="Q381">
        <f t="shared" si="83"/>
        <v>-1.7828485932627415E-5</v>
      </c>
      <c r="R381">
        <f t="shared" si="84"/>
        <v>-6.1369127689599079</v>
      </c>
      <c r="S381" t="str">
        <f t="shared" si="85"/>
        <v>0,960871382518229+0,276994920995867i</v>
      </c>
      <c r="T381" t="str">
        <f t="shared" si="92"/>
        <v>0,96087138251823-0,276994920995867i</v>
      </c>
      <c r="U381" t="str">
        <f t="shared" si="93"/>
        <v>0,846547627484987-0,532312985375653i</v>
      </c>
      <c r="V381" t="str">
        <f t="shared" si="94"/>
        <v>2,59750581327264-0,748795240054005i</v>
      </c>
      <c r="W381" t="str">
        <f t="shared" si="95"/>
        <v>2,63386676352691-0,608680238894395i</v>
      </c>
      <c r="X381" t="str">
        <f t="shared" si="96"/>
        <v>0,994267236409585-0,106904431387471i</v>
      </c>
      <c r="Y381">
        <f t="shared" si="86"/>
        <v>0.99999794742180959</v>
      </c>
      <c r="Z381">
        <f t="shared" si="97"/>
        <v>-0.10710933372603246</v>
      </c>
      <c r="AC381">
        <f t="shared" ca="1" si="87"/>
        <v>-0.8133842154353127</v>
      </c>
      <c r="AD381">
        <f ca="1">$AB$3*AC381+$AB$2*AD380</f>
        <v>4.3496210788467136E-4</v>
      </c>
      <c r="AE381">
        <f t="shared" ca="1" si="88"/>
        <v>0</v>
      </c>
    </row>
    <row r="382" spans="6:31" x14ac:dyDescent="0.2">
      <c r="F382">
        <v>2.791666666666667</v>
      </c>
      <c r="H382">
        <f t="shared" si="89"/>
        <v>7.119083016497877E-24</v>
      </c>
      <c r="I382">
        <f t="shared" si="89"/>
        <v>7.3445218183585941E-22</v>
      </c>
      <c r="J382">
        <f t="shared" ca="1" si="82"/>
        <v>-422.68072949348141</v>
      </c>
      <c r="K382">
        <f t="shared" ca="1" si="90"/>
        <v>7.3445218183585941E-22</v>
      </c>
      <c r="L382">
        <f t="shared" si="91"/>
        <v>-422.68072949348141</v>
      </c>
      <c r="M382">
        <v>326</v>
      </c>
      <c r="N382">
        <f>2*PI()*P382/$B$6</f>
        <v>0.28473354222227565</v>
      </c>
      <c r="P382" s="8">
        <f>1000*10^((M382-272)/160)</f>
        <v>2175.2040340195231</v>
      </c>
      <c r="Q382">
        <f t="shared" si="83"/>
        <v>-1.8899510541082534E-5</v>
      </c>
      <c r="R382">
        <f t="shared" si="84"/>
        <v>-6.2271611626612771</v>
      </c>
      <c r="S382" t="str">
        <f t="shared" si="85"/>
        <v>0,95973653517831+0,280901732005932i</v>
      </c>
      <c r="T382" t="str">
        <f t="shared" si="92"/>
        <v>0,95973653517831-0,280901732005932i</v>
      </c>
      <c r="U382" t="str">
        <f t="shared" si="93"/>
        <v>0,842188433912135-0,539183310001919i</v>
      </c>
      <c r="V382" t="str">
        <f t="shared" si="94"/>
        <v>2,59293647970799-0,75891697505922i</v>
      </c>
      <c r="W382" t="str">
        <f t="shared" si="95"/>
        <v>2,63033265900637-0,616960734738199i</v>
      </c>
      <c r="X382" t="str">
        <f t="shared" si="96"/>
        <v>0,994097491943186-0,108470386505316i</v>
      </c>
      <c r="Y382">
        <f t="shared" si="86"/>
        <v>0.9999978241158054</v>
      </c>
      <c r="Z382">
        <f t="shared" si="97"/>
        <v>-0.10868446534075746</v>
      </c>
      <c r="AC382">
        <f t="shared" ca="1" si="87"/>
        <v>0.27818638005140689</v>
      </c>
      <c r="AD382">
        <f ca="1">$AB$3*AC382+$AB$2*AD381</f>
        <v>5.2220658359748316E-4</v>
      </c>
      <c r="AE382">
        <f t="shared" ca="1" si="88"/>
        <v>0</v>
      </c>
    </row>
    <row r="383" spans="6:31" x14ac:dyDescent="0.2">
      <c r="F383">
        <v>2.8125</v>
      </c>
      <c r="H383">
        <f t="shared" si="89"/>
        <v>-6.6513595343642708E-23</v>
      </c>
      <c r="I383">
        <f t="shared" si="89"/>
        <v>2.5615194918697268E-21</v>
      </c>
      <c r="J383">
        <f t="shared" ca="1" si="82"/>
        <v>-411.8300467002677</v>
      </c>
      <c r="K383">
        <f t="shared" ca="1" si="90"/>
        <v>2.5615194918697268E-21</v>
      </c>
      <c r="L383">
        <f t="shared" si="91"/>
        <v>-411.8300467002677</v>
      </c>
      <c r="M383">
        <v>327</v>
      </c>
      <c r="N383">
        <f>2*PI()*P383/$B$6</f>
        <v>0.28886081416093579</v>
      </c>
      <c r="P383" s="8">
        <f>1000*10^((M383-272)/160)</f>
        <v>2206.7340690845899</v>
      </c>
      <c r="Q383">
        <f t="shared" si="83"/>
        <v>-2.0035332677229481E-5</v>
      </c>
      <c r="R383">
        <f t="shared" si="84"/>
        <v>-6.3187754477518272</v>
      </c>
      <c r="S383" t="str">
        <f t="shared" si="85"/>
        <v>0,958569006389995+0,284860421941162i</v>
      </c>
      <c r="T383" t="str">
        <f t="shared" si="92"/>
        <v>0,958569006389996-0,284860421941162i</v>
      </c>
      <c r="U383" t="str">
        <f t="shared" si="93"/>
        <v>0,837709080023007-0,54611674323995i</v>
      </c>
      <c r="V383" t="str">
        <f t="shared" si="94"/>
        <v>2,58823926384813-0,769153732146117i</v>
      </c>
      <c r="W383" t="str">
        <f t="shared" si="95"/>
        <v>2,62669934660894-0,625337756720711i</v>
      </c>
      <c r="X383" t="str">
        <f t="shared" si="96"/>
        <v>0,993922650243866-0,110059765750322i</v>
      </c>
      <c r="Y383">
        <f t="shared" si="86"/>
        <v>0.99999769334974253</v>
      </c>
      <c r="Z383">
        <f t="shared" si="97"/>
        <v>-0.11028343625744831</v>
      </c>
      <c r="AC383">
        <f t="shared" ca="1" si="87"/>
        <v>0.34919322279233628</v>
      </c>
      <c r="AD383">
        <f ca="1">$AB$3*AC383+$AB$2*AD382</f>
        <v>6.3172760865871339E-4</v>
      </c>
      <c r="AE383">
        <f t="shared" ca="1" si="88"/>
        <v>0</v>
      </c>
    </row>
    <row r="384" spans="6:31" x14ac:dyDescent="0.2">
      <c r="F384">
        <v>2.833333333333333</v>
      </c>
      <c r="H384">
        <f t="shared" si="89"/>
        <v>8.1712934428606235E-23</v>
      </c>
      <c r="I384">
        <f t="shared" si="89"/>
        <v>-3.6590360746996594E-21</v>
      </c>
      <c r="J384">
        <f t="shared" ca="1" si="82"/>
        <v>-408.73266617503543</v>
      </c>
      <c r="K384">
        <f t="shared" ca="1" si="90"/>
        <v>-3.6590360746996594E-21</v>
      </c>
      <c r="L384">
        <f t="shared" si="91"/>
        <v>-408.73266617503543</v>
      </c>
      <c r="M384">
        <v>328</v>
      </c>
      <c r="N384">
        <f>2*PI()*P384/$B$6</f>
        <v>0.29304791176510303</v>
      </c>
      <c r="P384" s="8">
        <f>1000*10^((M384-272)/160)</f>
        <v>2238.7211385683395</v>
      </c>
      <c r="Q384">
        <f t="shared" si="83"/>
        <v>-2.1239914521938553E-5</v>
      </c>
      <c r="R384">
        <f t="shared" si="84"/>
        <v>-6.4117780222366756</v>
      </c>
      <c r="S384" t="str">
        <f t="shared" si="85"/>
        <v>0,957367868783666+0,288871535151217i</v>
      </c>
      <c r="T384" t="str">
        <f t="shared" si="92"/>
        <v>0,957367868783666-0,288871535151217i</v>
      </c>
      <c r="U384" t="str">
        <f t="shared" si="93"/>
        <v>0,833106472358759-0,553112651919973i</v>
      </c>
      <c r="V384" t="str">
        <f t="shared" si="94"/>
        <v>2,58341075486958-0,779505825314024i</v>
      </c>
      <c r="W384" t="str">
        <f t="shared" si="95"/>
        <v>2,62296416223043-0,633811699012429i</v>
      </c>
      <c r="X384" t="str">
        <f t="shared" si="96"/>
        <v>0,993742553986093-0,111672940939606i</v>
      </c>
      <c r="Y384">
        <f t="shared" si="86"/>
        <v>0.9999975546674621</v>
      </c>
      <c r="Z384">
        <f t="shared" si="97"/>
        <v>-0.11190663739504018</v>
      </c>
      <c r="AC384">
        <f t="shared" ca="1" si="87"/>
        <v>0.50160564009735953</v>
      </c>
      <c r="AD384">
        <f ca="1">$AB$3*AC384+$AB$2*AD383</f>
        <v>7.8908848430961701E-4</v>
      </c>
      <c r="AE384">
        <f t="shared" ca="1" si="88"/>
        <v>0</v>
      </c>
    </row>
    <row r="385" spans="6:31" x14ac:dyDescent="0.2">
      <c r="F385">
        <v>2.854166666666667</v>
      </c>
      <c r="H385">
        <f t="shared" si="89"/>
        <v>-7.2796142775981145E-23</v>
      </c>
      <c r="I385">
        <f t="shared" si="89"/>
        <v>3.475482745379941E-21</v>
      </c>
      <c r="J385">
        <f t="shared" ca="1" si="82"/>
        <v>-409.17969726554338</v>
      </c>
      <c r="K385">
        <f t="shared" ca="1" si="90"/>
        <v>3.475482745379941E-21</v>
      </c>
      <c r="L385">
        <f t="shared" si="91"/>
        <v>-409.17969726554338</v>
      </c>
      <c r="M385">
        <v>329</v>
      </c>
      <c r="N385">
        <f>2*PI()*P385/$B$6</f>
        <v>0.29729570222024693</v>
      </c>
      <c r="P385" s="8">
        <f>1000*10^((M385-272)/160)</f>
        <v>2271.171867279766</v>
      </c>
      <c r="Q385">
        <f t="shared" si="83"/>
        <v>-2.2517463971125461E-5</v>
      </c>
      <c r="R385">
        <f t="shared" si="84"/>
        <v>-6.5061917274344152</v>
      </c>
      <c r="S385" t="str">
        <f t="shared" si="85"/>
        <v>0,956132169496335+0,292935614861408i</v>
      </c>
      <c r="T385" t="str">
        <f t="shared" si="92"/>
        <v>0,956132169496336-0,292935614861408i</v>
      </c>
      <c r="U385" t="str">
        <f t="shared" si="93"/>
        <v>0,828377451091538-0,560170329920362i</v>
      </c>
      <c r="V385" t="str">
        <f t="shared" si="94"/>
        <v>2,57844746105485-0,789973516726063i</v>
      </c>
      <c r="W385" t="str">
        <f t="shared" si="95"/>
        <v>2,61912437744715-0,642382919503858i</v>
      </c>
      <c r="X385" t="str">
        <f t="shared" si="96"/>
        <v>0,993557040733771-0,113310290724654i</v>
      </c>
      <c r="Y385">
        <f t="shared" si="86"/>
        <v>0.99999740758451672</v>
      </c>
      <c r="Z385">
        <f t="shared" si="97"/>
        <v>-0.11355446740974802</v>
      </c>
      <c r="AC385">
        <f t="shared" ca="1" si="87"/>
        <v>-1.8895717041024405</v>
      </c>
      <c r="AD385">
        <f ca="1">$AB$3*AC385+$AB$2*AD384</f>
        <v>1.9530740668854127E-4</v>
      </c>
      <c r="AE385">
        <f t="shared" ca="1" si="88"/>
        <v>0</v>
      </c>
    </row>
    <row r="386" spans="6:31" x14ac:dyDescent="0.2">
      <c r="F386">
        <v>2.875</v>
      </c>
      <c r="H386">
        <f t="shared" si="89"/>
        <v>5.4126840497129395E-23</v>
      </c>
      <c r="I386">
        <f t="shared" si="89"/>
        <v>-2.7065356072318848E-21</v>
      </c>
      <c r="J386">
        <f t="shared" ca="1" si="82"/>
        <v>-411.35172509898393</v>
      </c>
      <c r="K386">
        <f t="shared" ca="1" si="90"/>
        <v>-2.7065356072318848E-21</v>
      </c>
      <c r="L386">
        <f t="shared" si="91"/>
        <v>-411.35172509898393</v>
      </c>
      <c r="M386">
        <v>330</v>
      </c>
      <c r="N386">
        <f>2*PI()*P386/$B$6</f>
        <v>0.30160506528187031</v>
      </c>
      <c r="P386" s="8">
        <f>1000*10^((M386-272)/160)</f>
        <v>2304.0929760558456</v>
      </c>
      <c r="Q386">
        <f t="shared" si="83"/>
        <v>-2.3872450882335121E-5</v>
      </c>
      <c r="R386">
        <f t="shared" si="84"/>
        <v>-6.602039859942618</v>
      </c>
      <c r="S386" t="str">
        <f t="shared" si="85"/>
        <v>0,954860929520291+0,297053202769546i</v>
      </c>
      <c r="T386" t="str">
        <f t="shared" si="92"/>
        <v>0,954860929520292-0,297053202769546i</v>
      </c>
      <c r="U386" t="str">
        <f t="shared" si="93"/>
        <v>0,823518789448711-0,567288994627017i</v>
      </c>
      <c r="V386" t="str">
        <f t="shared" si="94"/>
        <v>2,57334580849756-0,800557013712793i</v>
      </c>
      <c r="W386" t="str">
        <f t="shared" si="95"/>
        <v>2,61517719840751-0,651051737598653i</v>
      </c>
      <c r="X386" t="str">
        <f t="shared" si="96"/>
        <v>0,99336594275904-0,114972200755651i</v>
      </c>
      <c r="Y386">
        <f t="shared" si="86"/>
        <v>0.99999725158630015</v>
      </c>
      <c r="Z386">
        <f t="shared" si="97"/>
        <v>-0.11522733290390397</v>
      </c>
      <c r="AC386">
        <f t="shared" ca="1" si="87"/>
        <v>-0.20296511661231131</v>
      </c>
      <c r="AD386">
        <f ca="1">$AB$3*AC386+$AB$2*AD385</f>
        <v>1.3149270212154497E-4</v>
      </c>
      <c r="AE386">
        <f t="shared" ca="1" si="88"/>
        <v>0</v>
      </c>
    </row>
    <row r="387" spans="6:31" x14ac:dyDescent="0.2">
      <c r="F387">
        <v>2.895833333333333</v>
      </c>
      <c r="H387">
        <f t="shared" si="89"/>
        <v>-3.4495586537830255E-23</v>
      </c>
      <c r="I387">
        <f t="shared" si="89"/>
        <v>1.8041701771982279E-21</v>
      </c>
      <c r="J387">
        <f t="shared" ca="1" si="82"/>
        <v>-414.87445000625394</v>
      </c>
      <c r="K387">
        <f t="shared" ca="1" si="90"/>
        <v>1.8041701771982279E-21</v>
      </c>
      <c r="L387">
        <f t="shared" si="91"/>
        <v>-414.87445000625394</v>
      </c>
      <c r="M387">
        <v>331</v>
      </c>
      <c r="N387">
        <f>2*PI()*P387/$B$6</f>
        <v>0.30597689345771578</v>
      </c>
      <c r="P387" s="8">
        <f>1000*10^((M387-272)/160)</f>
        <v>2337.4912831534884</v>
      </c>
      <c r="Q387">
        <f t="shared" si="83"/>
        <v>-2.5309623525832133E-5</v>
      </c>
      <c r="R387">
        <f t="shared" si="84"/>
        <v>-6.6993461840433559</v>
      </c>
      <c r="S387" t="str">
        <f t="shared" si="85"/>
        <v>0,953553143038157+0,301224838620676i</v>
      </c>
      <c r="T387" t="str">
        <f t="shared" si="92"/>
        <v>0,953553143038157-0,301224838620676i</v>
      </c>
      <c r="U387" t="str">
        <f t="shared" si="93"/>
        <v>0,818527193195895-0,574467783255814i</v>
      </c>
      <c r="V387" t="str">
        <f t="shared" si="94"/>
        <v>2,56810213982937-0,811256465650973i</v>
      </c>
      <c r="W387" t="str">
        <f t="shared" si="95"/>
        <v>2,61111976473417-0,659818431913064i</v>
      </c>
      <c r="X387" t="str">
        <f t="shared" si="96"/>
        <v>0,993169086853878-0,116659063851171i</v>
      </c>
      <c r="Y387">
        <f t="shared" si="86"/>
        <v>0.99999708612615335</v>
      </c>
      <c r="Z387">
        <f t="shared" si="97"/>
        <v>-0.11692564864247457</v>
      </c>
      <c r="AC387">
        <f t="shared" ca="1" si="87"/>
        <v>-1.9108926368572592</v>
      </c>
      <c r="AD387">
        <f ca="1">$AB$3*AC387+$AB$2*AD386</f>
        <v>-4.6877893462611239E-4</v>
      </c>
      <c r="AE387">
        <f t="shared" ca="1" si="88"/>
        <v>0</v>
      </c>
    </row>
    <row r="388" spans="6:31" x14ac:dyDescent="0.2">
      <c r="F388">
        <v>2.916666666666667</v>
      </c>
      <c r="H388">
        <f t="shared" si="89"/>
        <v>1.8291111510785237E-23</v>
      </c>
      <c r="I388">
        <f t="shared" si="89"/>
        <v>-1.013692128540627E-21</v>
      </c>
      <c r="J388">
        <f t="shared" ca="1" si="82"/>
        <v>-419.88187851697955</v>
      </c>
      <c r="K388">
        <f t="shared" ca="1" si="90"/>
        <v>-1.013692128540627E-21</v>
      </c>
      <c r="L388">
        <f t="shared" si="91"/>
        <v>-419.88187851697955</v>
      </c>
      <c r="M388">
        <v>332</v>
      </c>
      <c r="N388">
        <f>2*PI()*P388/$B$6</f>
        <v>0.3104120921926109</v>
      </c>
      <c r="P388" s="8">
        <f>1000*10^((M388-272)/160)</f>
        <v>2371.3737056616555</v>
      </c>
      <c r="Q388">
        <f t="shared" si="83"/>
        <v>-2.6834026109067878E-5</v>
      </c>
      <c r="R388">
        <f t="shared" si="84"/>
        <v>-6.7981349445697221</v>
      </c>
      <c r="S388" t="str">
        <f t="shared" si="85"/>
        <v>0,952207776744274+0,305451059758722i</v>
      </c>
      <c r="T388" t="str">
        <f t="shared" si="92"/>
        <v>0,952207776744274-0,305451059758722i</v>
      </c>
      <c r="U388" t="str">
        <f t="shared" si="93"/>
        <v>0,813399300184548-0,581705749034071i</v>
      </c>
      <c r="V388" t="str">
        <f t="shared" si="94"/>
        <v>2,5627127129726-0,822071960713317i</v>
      </c>
      <c r="W388" t="str">
        <f t="shared" si="95"/>
        <v>2,6069491484396-0,668683237878505i</v>
      </c>
      <c r="X388" t="str">
        <f t="shared" si="96"/>
        <v>0,992966294134064-0,118371280173451i</v>
      </c>
      <c r="Y388">
        <f t="shared" si="86"/>
        <v>0.99999691062334695</v>
      </c>
      <c r="Z388">
        <f t="shared" si="97"/>
        <v>-0.11864983777762386</v>
      </c>
      <c r="AC388">
        <f t="shared" ca="1" si="87"/>
        <v>0.55342666528965279</v>
      </c>
      <c r="AD388">
        <f ca="1">$AB$3*AC388+$AB$2*AD387</f>
        <v>-2.9479488086733575E-4</v>
      </c>
      <c r="AE388">
        <f t="shared" ca="1" si="88"/>
        <v>0</v>
      </c>
    </row>
    <row r="389" spans="6:31" x14ac:dyDescent="0.2">
      <c r="F389">
        <v>2.9375</v>
      </c>
      <c r="H389">
        <f t="shared" si="89"/>
        <v>-6.9310745862778673E-24</v>
      </c>
      <c r="I389">
        <f t="shared" si="89"/>
        <v>4.3215632113550779E-22</v>
      </c>
      <c r="J389">
        <f t="shared" ca="1" si="82"/>
        <v>-427.28718260414269</v>
      </c>
      <c r="K389">
        <f t="shared" ca="1" si="90"/>
        <v>4.3215632113550779E-22</v>
      </c>
      <c r="L389">
        <f t="shared" si="91"/>
        <v>-427.28718260414269</v>
      </c>
      <c r="M389">
        <v>333</v>
      </c>
      <c r="N389">
        <f>2*PI()*P389/$B$6</f>
        <v>0.31491158005599446</v>
      </c>
      <c r="P389" s="8">
        <f>1000*10^((M389-272)/160)</f>
        <v>2405.7472609339507</v>
      </c>
      <c r="Q389">
        <f t="shared" si="83"/>
        <v>-2.8451017716871606E-5</v>
      </c>
      <c r="R389">
        <f t="shared" si="84"/>
        <v>-6.8984308802546366</v>
      </c>
      <c r="S389" t="str">
        <f t="shared" si="85"/>
        <v>0,950823769152351+0,309732400654042i</v>
      </c>
      <c r="T389" t="str">
        <f t="shared" si="92"/>
        <v>0,950823769152352-0,309732400654042i</v>
      </c>
      <c r="U389" t="str">
        <f t="shared" si="93"/>
        <v>0,808131679970168-0,589001857236966i</v>
      </c>
      <c r="V389" t="str">
        <f t="shared" si="94"/>
        <v>2,55717369992265-0,83300352248505i</v>
      </c>
      <c r="W389" t="str">
        <f t="shared" si="95"/>
        <v>2,60266235285782-0,677646345244019i</v>
      </c>
      <c r="X389" t="str">
        <f t="shared" si="96"/>
        <v>0,992757379835111-0,120109257409476i</v>
      </c>
      <c r="Y389">
        <f t="shared" si="86"/>
        <v>0.99999672446090082</v>
      </c>
      <c r="Z389">
        <f t="shared" si="97"/>
        <v>-0.12040033208169409</v>
      </c>
      <c r="AC389">
        <f t="shared" ca="1" si="87"/>
        <v>-0.3021464954486533</v>
      </c>
      <c r="AD389">
        <f ca="1">$AB$3*AC389+$AB$2*AD388</f>
        <v>-3.8960949443093621E-4</v>
      </c>
      <c r="AE389">
        <f t="shared" ca="1" si="88"/>
        <v>0</v>
      </c>
    </row>
    <row r="390" spans="6:31" x14ac:dyDescent="0.2">
      <c r="F390">
        <v>2.958333333333333</v>
      </c>
      <c r="H390">
        <f t="shared" si="89"/>
        <v>1.3353467791619351E-25</v>
      </c>
      <c r="I390">
        <f t="shared" si="89"/>
        <v>-6.5724779304031531E-23</v>
      </c>
      <c r="J390">
        <f t="shared" ca="1" si="82"/>
        <v>-443.64541727056428</v>
      </c>
      <c r="K390">
        <f t="shared" ca="1" si="90"/>
        <v>-6.5724779304031531E-23</v>
      </c>
      <c r="L390">
        <f t="shared" si="91"/>
        <v>-443.64541727056428</v>
      </c>
      <c r="M390">
        <v>334</v>
      </c>
      <c r="N390">
        <f>2*PI()*P390/$B$6</f>
        <v>0.31947628893216057</v>
      </c>
      <c r="P390" s="8">
        <f>1000*10^((M390-272)/160)</f>
        <v>2440.6190680419804</v>
      </c>
      <c r="Q390">
        <f t="shared" si="83"/>
        <v>-3.016629316979365E-5</v>
      </c>
      <c r="R390">
        <f t="shared" si="84"/>
        <v>-7.0002592375864303</v>
      </c>
      <c r="S390" t="str">
        <f t="shared" si="85"/>
        <v>0,949400029889323+0,314069392405807i</v>
      </c>
      <c r="T390" t="str">
        <f t="shared" si="92"/>
        <v>0,949400029889323-0,314069392405807i</v>
      </c>
      <c r="U390" t="str">
        <f t="shared" si="93"/>
        <v>0,802720833507695-0,596354981074789i</v>
      </c>
      <c r="V390" t="str">
        <f t="shared" si="94"/>
        <v>2,55148118556436-0,844051106442944i</v>
      </c>
      <c r="W390" t="str">
        <f t="shared" si="95"/>
        <v>2,5982563115953-0,686707895475293i</v>
      </c>
      <c r="X390" t="str">
        <f t="shared" si="96"/>
        <v>0,992542153099733-0,121873410958147i</v>
      </c>
      <c r="Y390">
        <f t="shared" si="86"/>
        <v>0.99999652698318275</v>
      </c>
      <c r="Z390">
        <f t="shared" si="97"/>
        <v>-0.12217757218903121</v>
      </c>
      <c r="AC390">
        <f t="shared" ca="1" si="87"/>
        <v>1.8033498956486027</v>
      </c>
      <c r="AD390">
        <f ca="1">$AB$3*AC390+$AB$2*AD389</f>
        <v>1.7696297750758455E-4</v>
      </c>
      <c r="AE390">
        <f t="shared" ca="1" si="88"/>
        <v>0</v>
      </c>
    </row>
    <row r="391" spans="6:31" x14ac:dyDescent="0.2">
      <c r="F391">
        <v>2.979166666666667</v>
      </c>
      <c r="H391">
        <f t="shared" si="89"/>
        <v>3.1393522033576875E-24</v>
      </c>
      <c r="I391">
        <f t="shared" si="89"/>
        <v>-1.2472051614524173E-22</v>
      </c>
      <c r="J391">
        <f t="shared" ca="1" si="82"/>
        <v>-438.08124201049486</v>
      </c>
      <c r="K391">
        <f t="shared" ca="1" si="90"/>
        <v>-1.2472051614524173E-22</v>
      </c>
      <c r="L391">
        <f t="shared" si="91"/>
        <v>-438.08124201049486</v>
      </c>
      <c r="M391">
        <v>335</v>
      </c>
      <c r="N391">
        <f>2*PI()*P391/$B$6</f>
        <v>0.32410716421325986</v>
      </c>
      <c r="P391" s="8">
        <f>1000*10^((M391-272)/160)</f>
        <v>2475.9963492497736</v>
      </c>
      <c r="Q391">
        <f t="shared" si="83"/>
        <v>-3.1985903426431781E-5</v>
      </c>
      <c r="R391">
        <f t="shared" si="84"/>
        <v>-7.1036457851876902</v>
      </c>
      <c r="S391" t="str">
        <f t="shared" si="85"/>
        <v>0,947935438975389+0,318462562218132i</v>
      </c>
      <c r="T391" t="str">
        <f t="shared" si="92"/>
        <v>0,947935438975388-0,318462562218132i</v>
      </c>
      <c r="U391" t="str">
        <f t="shared" si="93"/>
        <v>0,797163192930924-0,603763897426943i</v>
      </c>
      <c r="V391" t="str">
        <f t="shared" si="94"/>
        <v>2,54563116652761-0,855214596292525i</v>
      </c>
      <c r="W391" t="str">
        <f t="shared" si="95"/>
        <v>2,59372788750431-0,69586797904689i</v>
      </c>
      <c r="X391" t="str">
        <f t="shared" si="96"/>
        <v>0,992320416756739-0,123664164123695i</v>
      </c>
      <c r="Y391">
        <f t="shared" si="86"/>
        <v>0.99999631749355966</v>
      </c>
      <c r="Z391">
        <f t="shared" si="97"/>
        <v>-0.12398200784694303</v>
      </c>
      <c r="AC391">
        <f t="shared" ca="1" si="87"/>
        <v>-0.1825097772534908</v>
      </c>
      <c r="AD391">
        <f ca="1">$AB$3*AC391+$AB$2*AD390</f>
        <v>1.1957926012048914E-4</v>
      </c>
      <c r="AE391">
        <f t="shared" ca="1" si="88"/>
        <v>0</v>
      </c>
    </row>
    <row r="392" spans="6:31" x14ac:dyDescent="0.2">
      <c r="F392">
        <v>3</v>
      </c>
      <c r="H392">
        <f t="shared" si="89"/>
        <v>-4.0809920001935165E-24</v>
      </c>
      <c r="I392">
        <f t="shared" si="89"/>
        <v>1.9259300475147068E-22</v>
      </c>
      <c r="J392">
        <f t="shared" ref="J392:J455" ca="1" si="98">IFERROR(10*LOG(K392^2),NA())</f>
        <v>-434.30718982221595</v>
      </c>
      <c r="K392">
        <f t="shared" ca="1" si="90"/>
        <v>1.9259300475147068E-22</v>
      </c>
      <c r="L392">
        <f t="shared" si="91"/>
        <v>-434.30718982221595</v>
      </c>
      <c r="M392">
        <v>336</v>
      </c>
      <c r="N392">
        <f>2*PI()*P392/$B$6</f>
        <v>0.32880516499509915</v>
      </c>
      <c r="P392" s="8">
        <f>1000*10^((M392-272)/160)</f>
        <v>2511.8864315095807</v>
      </c>
      <c r="Q392">
        <f t="shared" ref="Q392:Q455" si="99">IFERROR(20*LOG(Y392),NA())</f>
        <v>-3.391627960405217E-5</v>
      </c>
      <c r="R392">
        <f t="shared" ref="R392:R455" si="100">DEGREES(Z392)</f>
        <v>-7.2086168287515182</v>
      </c>
      <c r="S392" t="str">
        <f t="shared" ref="S392:S455" si="101">COMPLEX(COS(N392),SIN(N392))</f>
        <v>0,946428846090222+0,322912432848801i</v>
      </c>
      <c r="T392" t="str">
        <f t="shared" si="92"/>
        <v>0,946428846090221-0,322912432848801i</v>
      </c>
      <c r="U392" t="str">
        <f t="shared" si="93"/>
        <v>0,791455121423337-0,611227282418553i</v>
      </c>
      <c r="V392" t="str">
        <f t="shared" si="94"/>
        <v>2,53961955008653-0,866493800159005i</v>
      </c>
      <c r="W392" t="str">
        <f t="shared" si="95"/>
        <v>2,5890738716823-0,70512663262424i</v>
      </c>
      <c r="X392" t="str">
        <f t="shared" si="96"/>
        <v>0,992091967090453-0,125481948315713i</v>
      </c>
      <c r="Y392">
        <f t="shared" ref="Y392:Y455" si="102">IMABS(X392)</f>
        <v>0.99999609525163224</v>
      </c>
      <c r="Z392">
        <f t="shared" si="97"/>
        <v>-0.12581409817638622</v>
      </c>
      <c r="AC392">
        <f t="shared" ref="AC392:AC455" ca="1" si="103">_xlfn.NORM.INV(RAND(),0,1)</f>
        <v>0.52977043678023983</v>
      </c>
      <c r="AD392">
        <f ca="1">$AB$3*AC392+$AB$2*AD391</f>
        <v>2.8594784868546321E-4</v>
      </c>
      <c r="AE392">
        <f t="shared" ref="AE392:AE455" ca="1" si="104">(AD392-$AD$6)/$AD$5*$AE$2*$AE$3</f>
        <v>0</v>
      </c>
    </row>
    <row r="393" spans="6:31" x14ac:dyDescent="0.2">
      <c r="F393">
        <v>3.0208333333333339</v>
      </c>
      <c r="H393">
        <f t="shared" ref="H393:I456" si="105">G393*$B$15+G392*$B$16+G391*$B$17+H392*$B$12+H391*$B$13</f>
        <v>3.7228394070325767E-24</v>
      </c>
      <c r="I393">
        <f t="shared" si="105"/>
        <v>-1.8777865668426922E-22</v>
      </c>
      <c r="J393">
        <f t="shared" ca="1" si="98"/>
        <v>-434.52707544171881</v>
      </c>
      <c r="K393">
        <f t="shared" ref="K393:K456" ca="1" si="106">I393+AE393</f>
        <v>-1.8777865668426922E-22</v>
      </c>
      <c r="L393">
        <f t="shared" ref="L393:L456" si="107">IFERROR(10*LOG(I393^2),NA())</f>
        <v>-434.52707544171881</v>
      </c>
      <c r="M393">
        <v>337</v>
      </c>
      <c r="N393">
        <f>2*PI()*P393/$B$6</f>
        <v>0.33357126427577821</v>
      </c>
      <c r="P393" s="8">
        <f>1000*10^((M393-272)/160)</f>
        <v>2548.2967479793469</v>
      </c>
      <c r="Q393">
        <f t="shared" si="99"/>
        <v>-3.5964256632907325E-5</v>
      </c>
      <c r="R393">
        <f t="shared" si="100"/>
        <v>-7.3151992265517745</v>
      </c>
      <c r="S393" t="str">
        <f t="shared" si="101"/>
        <v>0,944879069825359+0,327419522029406i</v>
      </c>
      <c r="T393" t="str">
        <f t="shared" ref="T393:T456" si="108">IMPOWER(S393,-1)</f>
        <v>0,944879069825359-0,327419522029406i</v>
      </c>
      <c r="U393" t="str">
        <f t="shared" ref="U393:U456" si="109">IMPOWER(S393,-2)</f>
        <v>0,785592913188071-0,618743706835617i</v>
      </c>
      <c r="V393" t="str">
        <f t="shared" ref="V393:V456" si="110">IMSUM($B$15,IMPRODUCT($B$16,T393),IMPRODUCT($B$17,U393))</f>
        <v>2,5334421531082-0,877888446627516i</v>
      </c>
      <c r="W393" t="str">
        <f t="shared" ref="W393:W456" si="111">IMSUM(COMPLEX(1,0),IMPRODUCT($U$2,T393),IMPRODUCT($U$3,U393))</f>
        <v>2,58429098250081-0,714483836131944i</v>
      </c>
      <c r="X393" t="str">
        <f t="shared" ref="X393:X456" si="112">IMPOWER(IMDIV(V393,W393),2)</f>
        <v>0,991856593600698-0,127327203255972i</v>
      </c>
      <c r="Y393">
        <f t="shared" si="102"/>
        <v>0.99999585947051184</v>
      </c>
      <c r="Z393">
        <f t="shared" ref="Z393:Z456" si="113">IMARGUMENT(X393)</f>
        <v>-0.12767431194267106</v>
      </c>
      <c r="AC393">
        <f t="shared" ca="1" si="103"/>
        <v>-0.49297124833341999</v>
      </c>
      <c r="AD393">
        <f ca="1">$AB$3*AC393+$AB$2*AD392</f>
        <v>1.3101087017747281E-4</v>
      </c>
      <c r="AE393">
        <f t="shared" ca="1" si="104"/>
        <v>0</v>
      </c>
    </row>
    <row r="394" spans="6:31" x14ac:dyDescent="0.2">
      <c r="F394">
        <v>3.0416666666666661</v>
      </c>
      <c r="H394">
        <f t="shared" si="105"/>
        <v>-2.814815866398138E-24</v>
      </c>
      <c r="I394">
        <f t="shared" si="105"/>
        <v>1.4868576076436016E-22</v>
      </c>
      <c r="J394">
        <f t="shared" ca="1" si="98"/>
        <v>-436.55461241403555</v>
      </c>
      <c r="K394">
        <f t="shared" ca="1" si="106"/>
        <v>1.4868576076436016E-22</v>
      </c>
      <c r="L394">
        <f t="shared" si="107"/>
        <v>-436.55461241403555</v>
      </c>
      <c r="M394">
        <v>338</v>
      </c>
      <c r="N394">
        <f>2*PI()*P394/$B$6</f>
        <v>0.33840644915720691</v>
      </c>
      <c r="P394" s="8">
        <f>1000*10^((M394-272)/160)</f>
        <v>2585.2348395621907</v>
      </c>
      <c r="Q394">
        <f t="shared" si="99"/>
        <v>-3.8137099888569161E-5</v>
      </c>
      <c r="R394">
        <f t="shared" si="100"/>
        <v>-7.4234204055619291</v>
      </c>
      <c r="S394" t="str">
        <f t="shared" si="101"/>
        <v>0,943284896922802+0,331984341855664i</v>
      </c>
      <c r="T394" t="str">
        <f t="shared" si="108"/>
        <v>0,943284896922802-0,331984341855664i</v>
      </c>
      <c r="U394" t="str">
        <f t="shared" si="109"/>
        <v>0,779572793525323-0,626311631374609i</v>
      </c>
      <c r="V394" t="str">
        <f t="shared" si="110"/>
        <v>2,52709470105632-0,889398180628116i</v>
      </c>
      <c r="W394" t="str">
        <f t="shared" si="111"/>
        <v>2,57937586466821-0,723939509704853i</v>
      </c>
      <c r="X394" t="str">
        <f t="shared" si="112"/>
        <v>0,991614078752481-0,129200377192389i</v>
      </c>
      <c r="Y394">
        <f t="shared" si="102"/>
        <v>0.99999560931375442</v>
      </c>
      <c r="Z394">
        <f t="shared" si="113"/>
        <v>-0.12956312783678844</v>
      </c>
      <c r="AC394">
        <f t="shared" ca="1" si="103"/>
        <v>1.2203916626802525</v>
      </c>
      <c r="AD394">
        <f ca="1">$AB$3*AC394+$AB$2*AD393</f>
        <v>5.1430684608421578E-4</v>
      </c>
      <c r="AE394">
        <f t="shared" ca="1" si="104"/>
        <v>0</v>
      </c>
    </row>
    <row r="395" spans="6:31" x14ac:dyDescent="0.2">
      <c r="F395">
        <v>3.0625</v>
      </c>
      <c r="H395">
        <f t="shared" si="105"/>
        <v>1.8239304039780343E-24</v>
      </c>
      <c r="I395">
        <f t="shared" si="105"/>
        <v>-1.0063860668195023E-22</v>
      </c>
      <c r="J395">
        <f t="shared" ca="1" si="98"/>
        <v>-439.94470769126099</v>
      </c>
      <c r="K395">
        <f t="shared" ca="1" si="106"/>
        <v>-1.0063860668195023E-22</v>
      </c>
      <c r="L395">
        <f t="shared" si="107"/>
        <v>-439.94470769126099</v>
      </c>
      <c r="M395">
        <v>339</v>
      </c>
      <c r="N395">
        <f>2*PI()*P395/$B$6</f>
        <v>0.34331172104954288</v>
      </c>
      <c r="P395" s="8">
        <f>1000*10^((M395-272)/160)</f>
        <v>2622.7083564681907</v>
      </c>
      <c r="Q395">
        <f t="shared" si="99"/>
        <v>-4.0442532722236695E-5</v>
      </c>
      <c r="R395">
        <f t="shared" si="100"/>
        <v>-7.5333083782057102</v>
      </c>
      <c r="S395" t="str">
        <f t="shared" si="101"/>
        <v>0,941645081499899+0,336607398146637i</v>
      </c>
      <c r="T395" t="str">
        <f t="shared" si="108"/>
        <v>0,941645081499899-0,336607398146637i</v>
      </c>
      <c r="U395" t="str">
        <f t="shared" si="109"/>
        <v>0,773390919025903-0,633929401722518i</v>
      </c>
      <c r="V395" t="str">
        <f t="shared" si="110"/>
        <v>2,52057282705603-0,901022559161039i</v>
      </c>
      <c r="W395" t="str">
        <f t="shared" si="111"/>
        <v>2,57432508833021-0,733493510518366i</v>
      </c>
      <c r="X395" t="str">
        <f t="shared" si="112"/>
        <v>0,991364197715141-0,131101927120378i</v>
      </c>
      <c r="Y395">
        <f t="shared" si="102"/>
        <v>0.99999534389219125</v>
      </c>
      <c r="Z395">
        <f t="shared" si="113"/>
        <v>-0.13148103476776388</v>
      </c>
      <c r="AC395">
        <f t="shared" ca="1" si="103"/>
        <v>-0.7153031005080972</v>
      </c>
      <c r="AD395">
        <f ca="1">$AB$3*AC395+$AB$2*AD394</f>
        <v>2.8946149741557799E-4</v>
      </c>
      <c r="AE395">
        <f t="shared" ca="1" si="104"/>
        <v>0</v>
      </c>
    </row>
    <row r="396" spans="6:31" x14ac:dyDescent="0.2">
      <c r="F396">
        <v>3.0833333333333339</v>
      </c>
      <c r="H396">
        <f t="shared" si="105"/>
        <v>-9.8962624269673679E-25</v>
      </c>
      <c r="I396">
        <f t="shared" si="105"/>
        <v>5.7661324822841276E-23</v>
      </c>
      <c r="J396">
        <f t="shared" ca="1" si="98"/>
        <v>-444.78230767022927</v>
      </c>
      <c r="K396">
        <f t="shared" ca="1" si="106"/>
        <v>5.7661324822841276E-23</v>
      </c>
      <c r="L396">
        <f t="shared" si="107"/>
        <v>-444.78230767022927</v>
      </c>
      <c r="M396">
        <v>340</v>
      </c>
      <c r="N396">
        <f>2*PI()*P396/$B$6</f>
        <v>0.34828809587859177</v>
      </c>
      <c r="P396" s="8">
        <f>1000*10^((M396-272)/160)</f>
        <v>2660.7250597988095</v>
      </c>
      <c r="Q396">
        <f t="shared" si="99"/>
        <v>-4.2888766408828511E-5</v>
      </c>
      <c r="R396">
        <f t="shared" si="100"/>
        <v>-7.6448917597741621</v>
      </c>
      <c r="S396" t="str">
        <f t="shared" si="101"/>
        <v>0,939958344260584+0,341289189771521i</v>
      </c>
      <c r="T396" t="str">
        <f t="shared" si="108"/>
        <v>0,939958344260584-0,341289189771521i</v>
      </c>
      <c r="U396" t="str">
        <f t="shared" si="109"/>
        <v>0,767043377890198-0,64159524346335i</v>
      </c>
      <c r="V396" t="str">
        <f t="shared" si="110"/>
        <v>2,51387207102639-0,912761046857623i</v>
      </c>
      <c r="W396" t="str">
        <f t="shared" si="111"/>
        <v>2,5691351482129-0,743145629494355i</v>
      </c>
      <c r="X396" t="str">
        <f t="shared" si="112"/>
        <v>0,99110671809026-0,133032319011952i</v>
      </c>
      <c r="Y396">
        <f t="shared" si="102"/>
        <v>0.99999506226048118</v>
      </c>
      <c r="Z396">
        <f t="shared" si="113"/>
        <v>-0.13342853216664252</v>
      </c>
      <c r="AC396">
        <f t="shared" ca="1" si="103"/>
        <v>0.59318355229165998</v>
      </c>
      <c r="AD396">
        <f ca="1">$AB$3*AC396+$AB$2*AD395</f>
        <v>4.756954129345482E-4</v>
      </c>
      <c r="AE396">
        <f t="shared" ca="1" si="104"/>
        <v>0</v>
      </c>
    </row>
    <row r="397" spans="6:31" x14ac:dyDescent="0.2">
      <c r="F397">
        <v>3.1041666666666661</v>
      </c>
      <c r="H397">
        <f t="shared" si="105"/>
        <v>3.9526280317195097E-25</v>
      </c>
      <c r="I397">
        <f t="shared" si="105"/>
        <v>-2.5555689682597771E-23</v>
      </c>
      <c r="J397">
        <f t="shared" ca="1" si="98"/>
        <v>-451.85024788110132</v>
      </c>
      <c r="K397">
        <f t="shared" ca="1" si="106"/>
        <v>-2.5555689682597771E-23</v>
      </c>
      <c r="L397">
        <f t="shared" si="107"/>
        <v>-451.85024788110132</v>
      </c>
      <c r="M397">
        <v>341</v>
      </c>
      <c r="N397">
        <f>2*PI()*P397/$B$6</f>
        <v>0.35333660429621588</v>
      </c>
      <c r="P397" s="8">
        <f>1000*10^((M397-272)/160)</f>
        <v>2699.2928231542937</v>
      </c>
      <c r="Q397">
        <f t="shared" si="99"/>
        <v>-4.5484532036508173E-5</v>
      </c>
      <c r="R397">
        <f t="shared" si="100"/>
        <v>-7.7581997865382144</v>
      </c>
      <c r="S397" t="str">
        <f t="shared" si="101"/>
        <v>0,938223371693104+0,346030207942636i</v>
      </c>
      <c r="T397" t="str">
        <f t="shared" si="108"/>
        <v>0,938223371693104-0,346030207942636i</v>
      </c>
      <c r="U397" t="str">
        <f t="shared" si="109"/>
        <v>0,760526190382352-0,649307256807212i</v>
      </c>
      <c r="V397" t="str">
        <f t="shared" si="110"/>
        <v>2,50698787888739-0,924613011372343i</v>
      </c>
      <c r="W397" t="str">
        <f t="shared" si="111"/>
        <v>2,56380246281306-0,752895587879101i</v>
      </c>
      <c r="X397" t="str">
        <f t="shared" si="112"/>
        <v>0,99084139962785-0,13499202805286i</v>
      </c>
      <c r="Y397">
        <f t="shared" si="102"/>
        <v>0.99999476341343951</v>
      </c>
      <c r="Z397">
        <f t="shared" si="113"/>
        <v>-0.13540613030261309</v>
      </c>
      <c r="AC397">
        <f t="shared" ca="1" si="103"/>
        <v>0.19873125289368654</v>
      </c>
      <c r="AD397">
        <f ca="1">$AB$3*AC397+$AB$2*AD396</f>
        <v>5.3796945026485102E-4</v>
      </c>
      <c r="AE397">
        <f t="shared" ca="1" si="104"/>
        <v>0</v>
      </c>
    </row>
    <row r="398" spans="6:31" x14ac:dyDescent="0.2">
      <c r="F398">
        <v>3.125</v>
      </c>
      <c r="H398">
        <f t="shared" si="105"/>
        <v>-3.3153275354009873E-26</v>
      </c>
      <c r="I398">
        <f t="shared" si="105"/>
        <v>5.0031932426710966E-24</v>
      </c>
      <c r="J398">
        <f t="shared" ca="1" si="98"/>
        <v>-466.01505445320538</v>
      </c>
      <c r="K398">
        <f t="shared" ca="1" si="106"/>
        <v>5.0031932426710966E-24</v>
      </c>
      <c r="L398">
        <f t="shared" si="107"/>
        <v>-466.01505445320538</v>
      </c>
      <c r="M398">
        <v>342</v>
      </c>
      <c r="N398">
        <f>2*PI()*P398/$B$6</f>
        <v>0.35845829189379025</v>
      </c>
      <c r="P398" s="8">
        <f>1000*10^((M398-272)/160)</f>
        <v>2738.4196342643613</v>
      </c>
      <c r="Q398">
        <f t="shared" si="99"/>
        <v>-4.8239113607673491E-5</v>
      </c>
      <c r="R398">
        <f t="shared" si="100"/>
        <v>-7.8732623345887927</v>
      </c>
      <c r="S398" t="str">
        <f t="shared" si="101"/>
        <v>0,936438815254377+0,350830935473169i</v>
      </c>
      <c r="T398" t="str">
        <f t="shared" si="108"/>
        <v>0,936438815254377-0,350830935473169i</v>
      </c>
      <c r="U398" t="str">
        <f t="shared" si="109"/>
        <v>0,753835309430042-0,657063411138158i</v>
      </c>
      <c r="V398" t="str">
        <f t="shared" si="110"/>
        <v>2,49991560184903-0,936577718601315i</v>
      </c>
      <c r="W398" t="str">
        <f t="shared" si="111"/>
        <v>2,55832337364084-0,762743033689577i</v>
      </c>
      <c r="X398" t="str">
        <f t="shared" si="112"/>
        <v>0,990567993930326-0,136981538888086i</v>
      </c>
      <c r="Y398">
        <f t="shared" si="102"/>
        <v>0.99999444628222733</v>
      </c>
      <c r="Z398">
        <f t="shared" si="113"/>
        <v>-0.13741435061182986</v>
      </c>
      <c r="AC398">
        <f t="shared" ca="1" si="103"/>
        <v>-1.2606995160243946</v>
      </c>
      <c r="AD398">
        <f ca="1">$AB$3*AC398+$AB$2*AD397</f>
        <v>1.4180224440757475E-4</v>
      </c>
      <c r="AE398">
        <f t="shared" ca="1" si="104"/>
        <v>0</v>
      </c>
    </row>
    <row r="399" spans="6:31" x14ac:dyDescent="0.2">
      <c r="F399">
        <v>3.1458333333333339</v>
      </c>
      <c r="H399">
        <f t="shared" si="105"/>
        <v>-1.4635044539899077E-25</v>
      </c>
      <c r="I399">
        <f t="shared" si="105"/>
        <v>5.9288223450776596E-24</v>
      </c>
      <c r="J399">
        <f t="shared" ca="1" si="98"/>
        <v>-464.54063125860387</v>
      </c>
      <c r="K399">
        <f t="shared" ca="1" si="106"/>
        <v>5.9288223450776596E-24</v>
      </c>
      <c r="L399">
        <f t="shared" si="107"/>
        <v>-464.54063125860387</v>
      </c>
      <c r="M399">
        <v>343</v>
      </c>
      <c r="N399">
        <f>2*PI()*P399/$B$6</f>
        <v>0.36365421941875448</v>
      </c>
      <c r="P399" s="8">
        <f>1000*10^((M399-272)/160)</f>
        <v>2778.1135966425354</v>
      </c>
      <c r="Q399">
        <f t="shared" si="99"/>
        <v>-5.1162385664891254E-5</v>
      </c>
      <c r="R399">
        <f t="shared" si="100"/>
        <v>-7.9901099394484616</v>
      </c>
      <c r="S399" t="str">
        <f t="shared" si="101"/>
        <v>0,934603290541171+0,355691845998211i</v>
      </c>
      <c r="T399" t="str">
        <f t="shared" si="108"/>
        <v>0,934603290541171-0,355691845998211i</v>
      </c>
      <c r="U399" t="str">
        <f t="shared" si="109"/>
        <v>0,74696662138077-0,664861539377184i</v>
      </c>
      <c r="V399" t="str">
        <f t="shared" si="110"/>
        <v>2,49265049578984-0,948654327722794i</v>
      </c>
      <c r="W399" t="str">
        <f t="shared" si="111"/>
        <v>2,55269414452044-0,772687538024465i</v>
      </c>
      <c r="X399" t="str">
        <f t="shared" si="112"/>
        <v>0,990286244143253-0,139001345876164i</v>
      </c>
      <c r="Y399">
        <f t="shared" si="102"/>
        <v>0.99999410973002001</v>
      </c>
      <c r="Z399">
        <f t="shared" si="113"/>
        <v>-0.13945372603970041</v>
      </c>
      <c r="AC399">
        <f t="shared" ca="1" si="103"/>
        <v>-0.56945892893754257</v>
      </c>
      <c r="AD399">
        <f ca="1">$AB$3*AC399+$AB$2*AD398</f>
        <v>-3.7114995783466681E-5</v>
      </c>
      <c r="AE399">
        <f t="shared" ca="1" si="104"/>
        <v>0</v>
      </c>
    </row>
    <row r="400" spans="6:31" x14ac:dyDescent="0.2">
      <c r="F400">
        <v>3.1666666666666661</v>
      </c>
      <c r="H400">
        <f t="shared" si="105"/>
        <v>2.0310852271901531E-25</v>
      </c>
      <c r="I400">
        <f t="shared" si="105"/>
        <v>-1.0060808962335521E-23</v>
      </c>
      <c r="J400">
        <f t="shared" ca="1" si="98"/>
        <v>-459.94734194871648</v>
      </c>
      <c r="K400">
        <f t="shared" ca="1" si="106"/>
        <v>-1.0060808962335521E-23</v>
      </c>
      <c r="L400">
        <f t="shared" si="107"/>
        <v>-459.94734194871648</v>
      </c>
      <c r="M400">
        <v>344</v>
      </c>
      <c r="N400">
        <f>2*PI()*P400/$B$6</f>
        <v>0.36892546299430318</v>
      </c>
      <c r="P400" s="8">
        <f>1000*10^((M400-272)/160)</f>
        <v>2818.3829312644543</v>
      </c>
      <c r="Q400">
        <f t="shared" si="99"/>
        <v>-5.4264850424395348E-5</v>
      </c>
      <c r="R400">
        <f t="shared" si="100"/>
        <v>-8.1087738164781271</v>
      </c>
      <c r="S400" t="str">
        <f t="shared" si="101"/>
        <v>0,932715376448331+0,360613403157521i</v>
      </c>
      <c r="T400" t="str">
        <f t="shared" si="108"/>
        <v>0,93271537644833-0,360613403157521i</v>
      </c>
      <c r="U400" t="str">
        <f t="shared" si="109"/>
        <v>0,739915946926302-0,672699332156761i</v>
      </c>
      <c r="V400" t="str">
        <f t="shared" si="110"/>
        <v>2,48518772073381-0,960841886054988i</v>
      </c>
      <c r="W400" t="str">
        <f t="shared" si="111"/>
        <v>2,54691096095439-0,782728591236198i</v>
      </c>
      <c r="X400" t="str">
        <f t="shared" si="112"/>
        <v>0,989995884632827-0,141051953352521i</v>
      </c>
      <c r="Y400">
        <f t="shared" si="102"/>
        <v>0.99999375254773237</v>
      </c>
      <c r="Z400">
        <f t="shared" si="113"/>
        <v>-0.14152480139704973</v>
      </c>
      <c r="AC400">
        <f t="shared" ca="1" si="103"/>
        <v>-0.44989916590385853</v>
      </c>
      <c r="AD400">
        <f ca="1">$AB$3*AC400+$AB$2*AD399</f>
        <v>-1.784211286743739E-4</v>
      </c>
      <c r="AE400">
        <f t="shared" ca="1" si="104"/>
        <v>0</v>
      </c>
    </row>
    <row r="401" spans="6:31" x14ac:dyDescent="0.2">
      <c r="F401">
        <v>3.1875</v>
      </c>
      <c r="H401">
        <f t="shared" si="105"/>
        <v>-1.900084129474371E-25</v>
      </c>
      <c r="I401">
        <f t="shared" si="105"/>
        <v>1.0090731445148399E-23</v>
      </c>
      <c r="J401">
        <f t="shared" ca="1" si="98"/>
        <v>-459.92154703982408</v>
      </c>
      <c r="K401">
        <f t="shared" ca="1" si="106"/>
        <v>1.0090731445148399E-23</v>
      </c>
      <c r="L401">
        <f t="shared" si="107"/>
        <v>-459.92154703982408</v>
      </c>
      <c r="M401">
        <v>345</v>
      </c>
      <c r="N401">
        <f>2*PI()*P401/$B$6</f>
        <v>0.37427311434226035</v>
      </c>
      <c r="P401" s="8">
        <f>1000*10^((M401-272)/160)</f>
        <v>2859.2359782705066</v>
      </c>
      <c r="Q401">
        <f t="shared" si="99"/>
        <v>-5.7557680300586973E-5</v>
      </c>
      <c r="R401">
        <f t="shared" si="100"/>
        <v>-8.2292858821324337</v>
      </c>
      <c r="S401" t="str">
        <f t="shared" si="101"/>
        <v>0,930773614314309+0,365596059738446i</v>
      </c>
      <c r="T401" t="str">
        <f t="shared" si="108"/>
        <v>0,930773614314309-0,365596059738446i</v>
      </c>
      <c r="U401" t="str">
        <f t="shared" si="109"/>
        <v>0,732679042207446-0,680574331803648i</v>
      </c>
      <c r="V401" t="str">
        <f t="shared" si="110"/>
        <v>2,4775223404338-0,973139323726793i</v>
      </c>
      <c r="W401" t="str">
        <f t="shared" si="111"/>
        <v>2,54096992955782-0,792865598960456i</v>
      </c>
      <c r="X401" t="str">
        <f t="shared" si="112"/>
        <v>0,989696640648697-0,143133875902393i</v>
      </c>
      <c r="Y401">
        <f t="shared" si="102"/>
        <v>0.99999337344912331</v>
      </c>
      <c r="Z401">
        <f t="shared" si="113"/>
        <v>-0.14362813373109698</v>
      </c>
      <c r="AC401">
        <f t="shared" ca="1" si="103"/>
        <v>1.1661571109330282</v>
      </c>
      <c r="AD401">
        <f ca="1">$AB$3*AC401+$AB$2*AD400</f>
        <v>1.8793643217393009E-4</v>
      </c>
      <c r="AE401">
        <f t="shared" ca="1" si="104"/>
        <v>0</v>
      </c>
    </row>
    <row r="402" spans="6:31" x14ac:dyDescent="0.2">
      <c r="F402">
        <v>3.2083333333333339</v>
      </c>
      <c r="H402">
        <f t="shared" si="105"/>
        <v>1.4613786985563453E-25</v>
      </c>
      <c r="I402">
        <f t="shared" si="105"/>
        <v>-8.1286730087886052E-24</v>
      </c>
      <c r="J402">
        <f t="shared" ca="1" si="98"/>
        <v>-461.79960692821328</v>
      </c>
      <c r="K402">
        <f t="shared" ca="1" si="106"/>
        <v>-8.1286730087886052E-24</v>
      </c>
      <c r="L402">
        <f t="shared" si="107"/>
        <v>-461.79960692821328</v>
      </c>
      <c r="M402">
        <v>346</v>
      </c>
      <c r="N402">
        <f>2*PI()*P402/$B$6</f>
        <v>0.3796982810091854</v>
      </c>
      <c r="P402" s="8">
        <f>1000*10^((M402-272)/160)</f>
        <v>2900.6811986931543</v>
      </c>
      <c r="Q402">
        <f t="shared" si="99"/>
        <v>-6.1052761503306468E-5</v>
      </c>
      <c r="R402">
        <f t="shared" si="100"/>
        <v>-8.351678776096028</v>
      </c>
      <c r="S402" t="str">
        <f t="shared" si="101"/>
        <v>0,928776507054326+0,370640256777331i</v>
      </c>
      <c r="T402" t="str">
        <f t="shared" si="108"/>
        <v>0,928776507054326-0,370640256777331i</v>
      </c>
      <c r="U402" t="str">
        <f t="shared" si="109"/>
        <v>0,725251600112068-0,688483926126735i</v>
      </c>
      <c r="V402" t="str">
        <f t="shared" si="110"/>
        <v>2,4696493220713-0,985545448156911i</v>
      </c>
      <c r="W402" t="str">
        <f t="shared" si="111"/>
        <v>2,53486707756914-0,803097877999415i</v>
      </c>
      <c r="X402" t="str">
        <f t="shared" si="112"/>
        <v>0,989388227971917-0,145247638643627i</v>
      </c>
      <c r="Y402">
        <f t="shared" si="102"/>
        <v>0.99999297106577689</v>
      </c>
      <c r="Z402">
        <f t="shared" si="113"/>
        <v>-0.14576429271180599</v>
      </c>
      <c r="AC402">
        <f t="shared" ca="1" si="103"/>
        <v>8.0678687077302733E-2</v>
      </c>
      <c r="AD402">
        <f ca="1">$AB$3*AC402+$AB$2*AD401</f>
        <v>2.1321937543218144E-4</v>
      </c>
      <c r="AE402">
        <f t="shared" ca="1" si="104"/>
        <v>0</v>
      </c>
    </row>
    <row r="403" spans="6:31" x14ac:dyDescent="0.2">
      <c r="F403">
        <v>3.2291666666666661</v>
      </c>
      <c r="H403">
        <f t="shared" si="105"/>
        <v>-9.6256211315105359E-26</v>
      </c>
      <c r="I403">
        <f t="shared" si="105"/>
        <v>5.5866019174444553E-24</v>
      </c>
      <c r="J403">
        <f t="shared" ca="1" si="98"/>
        <v>-465.05704547817231</v>
      </c>
      <c r="K403">
        <f t="shared" ca="1" si="106"/>
        <v>5.5866019174444553E-24</v>
      </c>
      <c r="L403">
        <f t="shared" si="107"/>
        <v>-465.05704547817231</v>
      </c>
      <c r="M403">
        <v>347</v>
      </c>
      <c r="N403">
        <f>2*PI()*P403/$B$6</f>
        <v>0.38520208659575489</v>
      </c>
      <c r="P403" s="8">
        <f>1000*10^((M403-272)/160)</f>
        <v>2942.7271762092823</v>
      </c>
      <c r="Q403">
        <f t="shared" si="99"/>
        <v>-6.4762741281739375E-5</v>
      </c>
      <c r="R403">
        <f t="shared" si="100"/>
        <v>-8.4759858843483507</v>
      </c>
      <c r="S403" t="str">
        <f t="shared" si="101"/>
        <v>0,926722518281494+0,375746422617708i</v>
      </c>
      <c r="T403" t="str">
        <f t="shared" si="108"/>
        <v>0,926722518281495-0,375746422617708i</v>
      </c>
      <c r="U403" t="str">
        <f t="shared" si="109"/>
        <v>0,71762925177999-0,696425342007091i</v>
      </c>
      <c r="V403" t="str">
        <f t="shared" si="110"/>
        <v>2,46156353608211-0,998058938337035i</v>
      </c>
      <c r="W403" t="str">
        <f t="shared" si="111"/>
        <v>2,52859835244409-0,813424652055238i</v>
      </c>
      <c r="X403" t="str">
        <f t="shared" si="112"/>
        <v>0,989070352546955-0,147393777519821i</v>
      </c>
      <c r="Y403">
        <f t="shared" si="102"/>
        <v>0.9999925439416637</v>
      </c>
      <c r="Z403">
        <f t="shared" si="113"/>
        <v>-0.14793386103444203</v>
      </c>
      <c r="AC403">
        <f t="shared" ca="1" si="103"/>
        <v>-0.46622243251364193</v>
      </c>
      <c r="AD403">
        <f ca="1">$AB$3*AC403+$AB$2*AD402</f>
        <v>6.6707310060473604E-5</v>
      </c>
      <c r="AE403">
        <f t="shared" ca="1" si="104"/>
        <v>0</v>
      </c>
    </row>
    <row r="404" spans="6:31" x14ac:dyDescent="0.2">
      <c r="F404">
        <v>3.25</v>
      </c>
      <c r="H404">
        <f t="shared" si="105"/>
        <v>5.3378255021092638E-26</v>
      </c>
      <c r="I404">
        <f t="shared" si="105"/>
        <v>-3.2617780315830351E-24</v>
      </c>
      <c r="J404">
        <f t="shared" ca="1" si="98"/>
        <v>-469.73091193236877</v>
      </c>
      <c r="K404">
        <f t="shared" ca="1" si="106"/>
        <v>-3.2617780315830351E-24</v>
      </c>
      <c r="L404">
        <f t="shared" si="107"/>
        <v>-469.73091193236877</v>
      </c>
      <c r="M404">
        <v>348</v>
      </c>
      <c r="N404">
        <f>2*PI()*P404/$B$6</f>
        <v>0.39078567098947165</v>
      </c>
      <c r="P404" s="8">
        <f>1000*10^((M404-272)/160)</f>
        <v>2985.3826189179599</v>
      </c>
      <c r="Q404">
        <f t="shared" si="99"/>
        <v>-6.8701078476542706E-5</v>
      </c>
      <c r="R404">
        <f t="shared" si="100"/>
        <v>-8.6022413632030439</v>
      </c>
      <c r="S404" t="str">
        <f t="shared" si="101"/>
        <v>0,924610071416338+0,380914971923493i</v>
      </c>
      <c r="T404" t="str">
        <f t="shared" si="108"/>
        <v>0,924610071416337-0,380914971923493i</v>
      </c>
      <c r="U404" t="str">
        <f t="shared" si="109"/>
        <v>0,709807568329049-0,704395638787465i</v>
      </c>
      <c r="V404" t="str">
        <f t="shared" si="110"/>
        <v>2,45325975611854-1,01067833891477i</v>
      </c>
      <c r="W404" t="str">
        <f t="shared" si="111"/>
        <v>2,52215962154065-0,823845047310205i</v>
      </c>
      <c r="X404" t="str">
        <f t="shared" si="112"/>
        <v>0,988742710096982-0,149572839604248i</v>
      </c>
      <c r="Y404">
        <f t="shared" si="102"/>
        <v>0.99999209052732141</v>
      </c>
      <c r="Z404">
        <f t="shared" si="113"/>
        <v>-0.15013743483913849</v>
      </c>
      <c r="AC404">
        <f t="shared" ca="1" si="103"/>
        <v>0.69277887477392697</v>
      </c>
      <c r="AD404">
        <f ca="1">$AB$3*AC404+$AB$2*AD403</f>
        <v>2.8429507367203294E-4</v>
      </c>
      <c r="AE404">
        <f t="shared" ca="1" si="104"/>
        <v>0</v>
      </c>
    </row>
    <row r="405" spans="6:31" x14ac:dyDescent="0.2">
      <c r="F405">
        <v>3.2708333333333339</v>
      </c>
      <c r="H405">
        <f t="shared" si="105"/>
        <v>-2.2333325369355399E-26</v>
      </c>
      <c r="I405">
        <f t="shared" si="105"/>
        <v>1.4976025740877315E-24</v>
      </c>
      <c r="J405">
        <f t="shared" ca="1" si="98"/>
        <v>-476.49206844275056</v>
      </c>
      <c r="K405">
        <f t="shared" ca="1" si="106"/>
        <v>1.4976025740877315E-24</v>
      </c>
      <c r="L405">
        <f t="shared" si="107"/>
        <v>-476.49206844275056</v>
      </c>
      <c r="M405">
        <v>349</v>
      </c>
      <c r="N405">
        <f>2*PI()*P405/$B$6</f>
        <v>0.39645019060074471</v>
      </c>
      <c r="P405" s="8">
        <f>1000*10^((M405-272)/160)</f>
        <v>3028.6563611439637</v>
      </c>
      <c r="Q405">
        <f t="shared" si="99"/>
        <v>-7.2882097968511204E-5</v>
      </c>
      <c r="R405">
        <f t="shared" si="100"/>
        <v>-8.7304801643735566</v>
      </c>
      <c r="S405" t="str">
        <f t="shared" si="101"/>
        <v>0,922437548785143+0,386146304645346i</v>
      </c>
      <c r="T405" t="str">
        <f t="shared" si="108"/>
        <v>0,922437548785144-0,386146304645346i</v>
      </c>
      <c r="U405" t="str">
        <f t="shared" si="109"/>
        <v>0,701782062817488-0,712391701458989i</v>
      </c>
      <c r="V405" t="str">
        <f t="shared" si="110"/>
        <v>2,444732659159-1,0234020540722i</v>
      </c>
      <c r="W405" t="str">
        <f t="shared" si="111"/>
        <v>2,51554667190251-0,834358087850054i</v>
      </c>
      <c r="X405" t="str">
        <f t="shared" si="112"/>
        <v>0,988404985721501-0,151785383415067i</v>
      </c>
      <c r="Y405">
        <f t="shared" si="102"/>
        <v>0.99999160917358676</v>
      </c>
      <c r="Z405">
        <f t="shared" si="113"/>
        <v>-0.1523756241483743</v>
      </c>
      <c r="AC405">
        <f t="shared" ca="1" si="103"/>
        <v>0.23174814211355527</v>
      </c>
      <c r="AD405">
        <f ca="1">$AB$3*AC405+$AB$2*AD404</f>
        <v>3.5700016418419478E-4</v>
      </c>
      <c r="AE405">
        <f t="shared" ca="1" si="104"/>
        <v>0</v>
      </c>
    </row>
    <row r="406" spans="6:31" x14ac:dyDescent="0.2">
      <c r="F406">
        <v>3.2916666666666661</v>
      </c>
      <c r="H406">
        <f t="shared" si="105"/>
        <v>3.0854063801850708E-27</v>
      </c>
      <c r="I406">
        <f t="shared" si="105"/>
        <v>-3.5044915199927271E-25</v>
      </c>
      <c r="J406">
        <f t="shared" ca="1" si="98"/>
        <v>-489.10749973129924</v>
      </c>
      <c r="K406">
        <f t="shared" ca="1" si="106"/>
        <v>-3.5044915199927271E-25</v>
      </c>
      <c r="L406">
        <f t="shared" si="107"/>
        <v>-489.10749973129924</v>
      </c>
      <c r="M406">
        <v>350</v>
      </c>
      <c r="N406">
        <f>2*PI()*P406/$B$6</f>
        <v>0.40219681860239259</v>
      </c>
      <c r="P406" s="8">
        <f>1000*10^((M406-272)/160)</f>
        <v>3072.5573652674466</v>
      </c>
      <c r="Q406">
        <f t="shared" si="99"/>
        <v>-7.732104744235892E-5</v>
      </c>
      <c r="R406">
        <f t="shared" si="100"/>
        <v>-8.860738061110089</v>
      </c>
      <c r="S406" t="str">
        <f t="shared" si="101"/>
        <v>0,920203290707684+0,391440804938306i</v>
      </c>
      <c r="T406" t="str">
        <f t="shared" si="108"/>
        <v>0,920203290707684-0,391440804938306i</v>
      </c>
      <c r="U406" t="str">
        <f t="shared" si="109"/>
        <v>0,693548192458502-0,720410233642989i</v>
      </c>
      <c r="V406" t="str">
        <f t="shared" si="110"/>
        <v>2,4359768257769-1,03622834119605i</v>
      </c>
      <c r="W406" t="str">
        <f t="shared" si="111"/>
        <v>2,50875521014922-0,844962690927122i</v>
      </c>
      <c r="X406" t="str">
        <f t="shared" si="112"/>
        <v>0,988056853475593-0,154031979242222i</v>
      </c>
      <c r="Y406">
        <f t="shared" si="102"/>
        <v>0.99999109812506115</v>
      </c>
      <c r="Z406">
        <f t="shared" si="113"/>
        <v>-0.15464905332314957</v>
      </c>
      <c r="AC406">
        <f t="shared" ca="1" si="103"/>
        <v>-0.51764295695846751</v>
      </c>
      <c r="AD406">
        <f ca="1">$AB$3*AC406+$AB$2*AD405</f>
        <v>1.9429123901278778E-4</v>
      </c>
      <c r="AE406">
        <f t="shared" ca="1" si="104"/>
        <v>0</v>
      </c>
    </row>
    <row r="407" spans="6:31" x14ac:dyDescent="0.2">
      <c r="F407">
        <v>3.3125</v>
      </c>
      <c r="H407">
        <f t="shared" si="105"/>
        <v>6.7180370663721412E-27</v>
      </c>
      <c r="I407">
        <f t="shared" si="105"/>
        <v>-2.7330742011399585E-25</v>
      </c>
      <c r="J407">
        <f t="shared" ca="1" si="98"/>
        <v>-491.26697154684064</v>
      </c>
      <c r="K407">
        <f t="shared" ca="1" si="106"/>
        <v>-2.7330742011399585E-25</v>
      </c>
      <c r="L407">
        <f t="shared" si="107"/>
        <v>-491.26697154684064</v>
      </c>
      <c r="M407">
        <v>351</v>
      </c>
      <c r="N407">
        <f>2*PI()*P407/$B$6</f>
        <v>0.40802674517261794</v>
      </c>
      <c r="P407" s="8">
        <f>1000*10^((M407-272)/160)</f>
        <v>3117.0947235801264</v>
      </c>
      <c r="Q407">
        <f t="shared" si="99"/>
        <v>-8.2034160420452104E-5</v>
      </c>
      <c r="R407">
        <f t="shared" si="100"/>
        <v>-8.993051675473037</v>
      </c>
      <c r="S407" t="str">
        <f t="shared" si="101"/>
        <v>0,917905594574882+0,396798840028714i</v>
      </c>
      <c r="T407" t="str">
        <f t="shared" si="108"/>
        <v>0,917905594574882-0,396798840028714i</v>
      </c>
      <c r="U407" t="str">
        <f t="shared" si="109"/>
        <v>0,685101361103734-0,72844775036636i</v>
      </c>
      <c r="V407" t="str">
        <f t="shared" si="110"/>
        <v>2,42698674058093-1,04915530433563i</v>
      </c>
      <c r="W407" t="str">
        <f t="shared" si="111"/>
        <v>2,50178086248219-0,855657662059994i</v>
      </c>
      <c r="X407" t="str">
        <f t="shared" si="112"/>
        <v>0,987697975929327-0,156313209486652i</v>
      </c>
      <c r="Y407">
        <f t="shared" si="102"/>
        <v>0.99999055551285443</v>
      </c>
      <c r="Z407">
        <f t="shared" si="113"/>
        <v>-0.15695836153899706</v>
      </c>
      <c r="AC407">
        <f t="shared" ca="1" si="103"/>
        <v>0.64576996142913634</v>
      </c>
      <c r="AD407">
        <f ca="1">$AB$3*AC407+$AB$2*AD406</f>
        <v>3.9707296122936742E-4</v>
      </c>
      <c r="AE407">
        <f t="shared" ca="1" si="104"/>
        <v>0</v>
      </c>
    </row>
    <row r="408" spans="6:31" x14ac:dyDescent="0.2">
      <c r="F408">
        <v>3.3333333333333339</v>
      </c>
      <c r="H408">
        <f t="shared" si="105"/>
        <v>-1.0070184237967639E-26</v>
      </c>
      <c r="I408">
        <f t="shared" si="105"/>
        <v>5.215517541285841E-25</v>
      </c>
      <c r="J408">
        <f t="shared" ca="1" si="98"/>
        <v>-485.65405179202656</v>
      </c>
      <c r="K408">
        <f t="shared" ca="1" si="106"/>
        <v>5.215517541285841E-25</v>
      </c>
      <c r="L408">
        <f t="shared" si="107"/>
        <v>-485.65405179202656</v>
      </c>
      <c r="M408">
        <v>352</v>
      </c>
      <c r="N408">
        <f>2*PI()*P408/$B$6</f>
        <v>0.41394117774150418</v>
      </c>
      <c r="P408" s="8">
        <f>1000*10^((M408-272)/160)</f>
        <v>3162.2776601683795</v>
      </c>
      <c r="Q408">
        <f t="shared" si="99"/>
        <v>-8.7038721578113154E-5</v>
      </c>
      <c r="R408">
        <f t="shared" si="100"/>
        <v>-9.1274585067897842</v>
      </c>
      <c r="S408" t="str">
        <f t="shared" si="101"/>
        <v>0,915542713917059+0,402220759028406i</v>
      </c>
      <c r="T408" t="str">
        <f t="shared" si="108"/>
        <v>0,915542713917058-0,402220759028406i</v>
      </c>
      <c r="U408" t="str">
        <f t="shared" si="109"/>
        <v>0,676436922013226-0,736500570629291i</v>
      </c>
      <c r="V408" t="str">
        <f t="shared" si="110"/>
        <v>2,41775679283993-1,06218088744493i</v>
      </c>
      <c r="W408" t="str">
        <f t="shared" si="111"/>
        <v>2,49461917481518-0,866441689966515i</v>
      </c>
      <c r="X408" t="str">
        <f t="shared" si="112"/>
        <v>0,987328003706781-0,158629669012226i</v>
      </c>
      <c r="Y408">
        <f t="shared" si="102"/>
        <v>0.99998997934706613</v>
      </c>
      <c r="Z408">
        <f t="shared" si="113"/>
        <v>-0.15930420328264694</v>
      </c>
      <c r="AC408">
        <f t="shared" ca="1" si="103"/>
        <v>-0.78494726247628077</v>
      </c>
      <c r="AD408">
        <f ca="1">$AB$3*AC408+$AB$2*AD407</f>
        <v>1.503885147319444E-4</v>
      </c>
      <c r="AE408">
        <f t="shared" ca="1" si="104"/>
        <v>0</v>
      </c>
    </row>
    <row r="409" spans="6:31" x14ac:dyDescent="0.2">
      <c r="F409">
        <v>3.3541666666666661</v>
      </c>
      <c r="H409">
        <f t="shared" si="105"/>
        <v>9.6776518380060012E-27</v>
      </c>
      <c r="I409">
        <f t="shared" si="105"/>
        <v>-5.3944626089239545E-25</v>
      </c>
      <c r="J409">
        <f t="shared" ca="1" si="98"/>
        <v>-485.36103625633467</v>
      </c>
      <c r="K409">
        <f t="shared" ca="1" si="106"/>
        <v>-5.3944626089239545E-25</v>
      </c>
      <c r="L409">
        <f t="shared" si="107"/>
        <v>-485.36103625633467</v>
      </c>
      <c r="M409">
        <v>353</v>
      </c>
      <c r="N409">
        <f>2*PI()*P409/$B$6</f>
        <v>0.41994134124108495</v>
      </c>
      <c r="P409" s="8">
        <f>1000*10^((M409-272)/160)</f>
        <v>3208.1155328236359</v>
      </c>
      <c r="Q409">
        <f t="shared" si="99"/>
        <v>-9.2353137983880522E-5</v>
      </c>
      <c r="R409">
        <f t="shared" si="100"/>
        <v>-9.2639969613691271</v>
      </c>
      <c r="S409" t="str">
        <f t="shared" si="101"/>
        <v>0,913112857463505+0,407706891694062i</v>
      </c>
      <c r="T409" t="str">
        <f t="shared" si="108"/>
        <v>0,913112857463504-0,407706891694062i</v>
      </c>
      <c r="U409" t="str">
        <f t="shared" si="109"/>
        <v>0,667550180930333-0,744564809764656i</v>
      </c>
      <c r="V409" t="str">
        <f t="shared" si="110"/>
        <v>2,40828127730595-1,07530286740558i</v>
      </c>
      <c r="W409" t="str">
        <f t="shared" si="111"/>
        <v>2,48726561303953-0,87731334132711i</v>
      </c>
      <c r="X409" t="str">
        <f t="shared" si="112"/>
        <v>0,986946575003123-0,160981965511123i</v>
      </c>
      <c r="Y409">
        <f t="shared" si="102"/>
        <v>0.99998936750858469</v>
      </c>
      <c r="Z409">
        <f t="shared" si="113"/>
        <v>-0.1616872488706412</v>
      </c>
      <c r="AC409">
        <f t="shared" ca="1" si="103"/>
        <v>-1.4192005111809707</v>
      </c>
      <c r="AD409">
        <f ca="1">$AB$3*AC409+$AB$2*AD408</f>
        <v>-2.9544368304152996E-4</v>
      </c>
      <c r="AE409">
        <f t="shared" ca="1" si="104"/>
        <v>0</v>
      </c>
    </row>
    <row r="410" spans="6:31" x14ac:dyDescent="0.2">
      <c r="F410">
        <v>3.375</v>
      </c>
      <c r="H410">
        <f t="shared" si="105"/>
        <v>-7.5743951408963611E-27</v>
      </c>
      <c r="I410">
        <f t="shared" si="105"/>
        <v>4.4238306400928281E-25</v>
      </c>
      <c r="J410">
        <f t="shared" ca="1" si="98"/>
        <v>-487.08403015432503</v>
      </c>
      <c r="K410">
        <f t="shared" ca="1" si="106"/>
        <v>4.4238306400928281E-25</v>
      </c>
      <c r="L410">
        <f t="shared" si="107"/>
        <v>-487.08403015432503</v>
      </c>
      <c r="M410">
        <v>354</v>
      </c>
      <c r="N410">
        <f>2*PI()*P410/$B$6</f>
        <v>0.42602847835903862</v>
      </c>
      <c r="P410" s="8">
        <f>1000*10^((M410-272)/160)</f>
        <v>3254.6178349804586</v>
      </c>
      <c r="Q410">
        <f t="shared" si="99"/>
        <v>-9.7997015085486385E-5</v>
      </c>
      <c r="R410">
        <f t="shared" si="100"/>
        <v>-9.402706383526283</v>
      </c>
      <c r="S410" t="str">
        <f t="shared" si="101"/>
        <v>0,910614188194143+0,413257547129538i</v>
      </c>
      <c r="T410" t="str">
        <f t="shared" si="108"/>
        <v>0,910614188194143-0,413257547129538i</v>
      </c>
      <c r="U410" t="str">
        <f t="shared" si="109"/>
        <v>0,658436399480955-0,752636371588933i</v>
      </c>
      <c r="V410" t="str">
        <f t="shared" si="110"/>
        <v>2,39855439524993-1,0885188468274i</v>
      </c>
      <c r="W410" t="str">
        <f t="shared" si="111"/>
        <v>2,47971556343404-0,888271055375591i</v>
      </c>
      <c r="X410" t="str">
        <f t="shared" si="112"/>
        <v>0,986553315078745-0,163370719883058i</v>
      </c>
      <c r="Y410">
        <f t="shared" si="102"/>
        <v>0.99998871774034048</v>
      </c>
      <c r="Z410">
        <f t="shared" si="113"/>
        <v>-0.16410818499082236</v>
      </c>
      <c r="AC410">
        <f t="shared" ca="1" si="103"/>
        <v>-0.91971187329394177</v>
      </c>
      <c r="AD410">
        <f ca="1">$AB$3*AC410+$AB$2*AD409</f>
        <v>-5.842415043345935E-4</v>
      </c>
      <c r="AE410">
        <f t="shared" ca="1" si="104"/>
        <v>0</v>
      </c>
    </row>
    <row r="411" spans="6:31" x14ac:dyDescent="0.2">
      <c r="F411">
        <v>3.3958333333333339</v>
      </c>
      <c r="H411">
        <f t="shared" si="105"/>
        <v>5.0704701053051152E-27</v>
      </c>
      <c r="I411">
        <f t="shared" si="105"/>
        <v>-3.0872854260069956E-25</v>
      </c>
      <c r="J411">
        <f t="shared" ca="1" si="98"/>
        <v>-490.20846434453676</v>
      </c>
      <c r="K411">
        <f t="shared" ca="1" si="106"/>
        <v>-3.0872854260069956E-25</v>
      </c>
      <c r="L411">
        <f t="shared" si="107"/>
        <v>-490.20846434453676</v>
      </c>
      <c r="M411">
        <v>355</v>
      </c>
      <c r="N411">
        <f>2*PI()*P411/$B$6</f>
        <v>0.43220384979606002</v>
      </c>
      <c r="P411" s="8">
        <f>1000*10^((M411-272)/160)</f>
        <v>3301.7941976827206</v>
      </c>
      <c r="Q411">
        <f t="shared" si="99"/>
        <v>-1.0399123766254617E-4</v>
      </c>
      <c r="R411">
        <f t="shared" si="100"/>
        <v>-9.5436270879947056</v>
      </c>
      <c r="S411" t="str">
        <f t="shared" si="101"/>
        <v>0,908044822384176+0,418873012428933i</v>
      </c>
      <c r="T411" t="str">
        <f t="shared" si="108"/>
        <v>0,908044822384177-0,418873012428933i</v>
      </c>
      <c r="U411" t="str">
        <f t="shared" si="109"/>
        <v>0,649090798917422-0,760710940345112i</v>
      </c>
      <c r="V411" t="str">
        <f t="shared" si="110"/>
        <v>2,38857025572539-1,10182624662392i</v>
      </c>
      <c r="W411" t="str">
        <f t="shared" si="111"/>
        <v>2,47196433323051-0,899313138314775i</v>
      </c>
      <c r="X411" t="str">
        <f t="shared" si="112"/>
        <v>0,986147835729165-0,165796566629094i</v>
      </c>
      <c r="Y411">
        <f t="shared" si="102"/>
        <v>0.99998802763798711</v>
      </c>
      <c r="Z411">
        <f t="shared" si="113"/>
        <v>-0.16656771526802622</v>
      </c>
      <c r="AC411">
        <f t="shared" ca="1" si="103"/>
        <v>-1.0890672903650049</v>
      </c>
      <c r="AD411">
        <f ca="1">$AB$3*AC411+$AB$2*AD410</f>
        <v>-9.2614482790085535E-4</v>
      </c>
      <c r="AE411">
        <f t="shared" ca="1" si="104"/>
        <v>0</v>
      </c>
    </row>
    <row r="412" spans="6:31" x14ac:dyDescent="0.2">
      <c r="F412">
        <v>3.4166666666666661</v>
      </c>
      <c r="H412">
        <f t="shared" si="105"/>
        <v>-2.870865538451448E-27</v>
      </c>
      <c r="I412">
        <f t="shared" si="105"/>
        <v>1.8357056072362176E-25</v>
      </c>
      <c r="J412">
        <f t="shared" ca="1" si="98"/>
        <v>-494.72393931023589</v>
      </c>
      <c r="K412">
        <f t="shared" ca="1" si="106"/>
        <v>1.8357056072362176E-25</v>
      </c>
      <c r="L412">
        <f t="shared" si="107"/>
        <v>-494.72393931023589</v>
      </c>
      <c r="M412">
        <v>356</v>
      </c>
      <c r="N412">
        <f>2*PI()*P412/$B$6</f>
        <v>0.43846873452696261</v>
      </c>
      <c r="P412" s="8">
        <f>1000*10^((M412-272)/160)</f>
        <v>3349.6543915782772</v>
      </c>
      <c r="Q412">
        <f t="shared" si="99"/>
        <v>-1.1035805752727793E-4</v>
      </c>
      <c r="R412">
        <f t="shared" si="100"/>
        <v>-9.6868003937993894</v>
      </c>
      <c r="S412" t="str">
        <f t="shared" si="101"/>
        <v>0,905402828642678+0,424553551258069i</v>
      </c>
      <c r="T412" t="str">
        <f t="shared" si="108"/>
        <v>0,905402828642678-0,424553551258069i</v>
      </c>
      <c r="U412" t="str">
        <f t="shared" si="109"/>
        <v>0,639508564228324-0,768783972438699i</v>
      </c>
      <c r="V412" t="str">
        <f t="shared" si="110"/>
        <v>2,37832287707589-1,11522229836038i</v>
      </c>
      <c r="W412" t="str">
        <f t="shared" si="111"/>
        <v>2,46400715134636-0,91043775755448i</v>
      </c>
      <c r="X412" t="str">
        <f t="shared" si="112"/>
        <v>0,985729734729155-0,16826015426068i</v>
      </c>
      <c r="Y412">
        <f t="shared" si="102"/>
        <v>0.99998729463980607</v>
      </c>
      <c r="Z412">
        <f t="shared" si="113"/>
        <v>-0.16906656085528265</v>
      </c>
      <c r="AC412">
        <f t="shared" ca="1" si="103"/>
        <v>-0.5621272158619941</v>
      </c>
      <c r="AD412">
        <f ca="1">$AB$3*AC412+$AB$2*AD411</f>
        <v>-1.1024236515135353E-3</v>
      </c>
      <c r="AE412">
        <f t="shared" ca="1" si="104"/>
        <v>0</v>
      </c>
    </row>
    <row r="413" spans="6:31" x14ac:dyDescent="0.2">
      <c r="F413">
        <v>3.4375</v>
      </c>
      <c r="H413">
        <f t="shared" si="105"/>
        <v>1.2520354042931642E-27</v>
      </c>
      <c r="I413">
        <f t="shared" si="105"/>
        <v>-8.705615105557919E-26</v>
      </c>
      <c r="J413">
        <f t="shared" ca="1" si="98"/>
        <v>-501.2040107574191</v>
      </c>
      <c r="K413">
        <f t="shared" ca="1" si="106"/>
        <v>-8.705615105557919E-26</v>
      </c>
      <c r="L413">
        <f t="shared" si="107"/>
        <v>-501.2040107574191</v>
      </c>
      <c r="M413">
        <v>357</v>
      </c>
      <c r="N413">
        <f>2*PI()*P413/$B$6</f>
        <v>0.44482443006556627</v>
      </c>
      <c r="P413" s="8">
        <f>1000*10^((M413-272)/160)</f>
        <v>3398.2083289425591</v>
      </c>
      <c r="Q413">
        <f t="shared" si="99"/>
        <v>-1.1712118630515717E-4</v>
      </c>
      <c r="R413">
        <f t="shared" si="100"/>
        <v>-9.8322686596638782</v>
      </c>
      <c r="S413" t="str">
        <f t="shared" si="101"/>
        <v>0,902686226946167+0,430299402371991i</v>
      </c>
      <c r="T413" t="str">
        <f t="shared" si="108"/>
        <v>0,902686226946167-0,430299402371991i</v>
      </c>
      <c r="U413" t="str">
        <f t="shared" si="109"/>
        <v>0,629684848636615-0,776850687968727i</v>
      </c>
      <c r="V413" t="str">
        <f t="shared" si="110"/>
        <v>2,36780618870333-1,12870403637222i</v>
      </c>
      <c r="W413" t="str">
        <f t="shared" si="111"/>
        <v>2,45583916929618-0,921642935769746i</v>
      </c>
      <c r="X413" t="str">
        <f t="shared" si="112"/>
        <v>0,985298595249899-0,170762145724534i</v>
      </c>
      <c r="Y413">
        <f t="shared" si="102"/>
        <v>0.99998651601602673</v>
      </c>
      <c r="Z413">
        <f t="shared" si="113"/>
        <v>-0.17160546105178445</v>
      </c>
      <c r="AC413">
        <f t="shared" ca="1" si="103"/>
        <v>0.6113801652690688</v>
      </c>
      <c r="AD413">
        <f ca="1">$AB$3*AC413+$AB$2*AD412</f>
        <v>-9.1003679441217051E-4</v>
      </c>
      <c r="AE413">
        <f t="shared" ca="1" si="104"/>
        <v>0</v>
      </c>
    </row>
    <row r="414" spans="6:31" x14ac:dyDescent="0.2">
      <c r="F414">
        <v>3.4583333333333339</v>
      </c>
      <c r="H414">
        <f t="shared" si="105"/>
        <v>-2.3104196841409836E-28</v>
      </c>
      <c r="I414">
        <f t="shared" si="105"/>
        <v>2.331590401911871E-26</v>
      </c>
      <c r="J414">
        <f t="shared" ca="1" si="98"/>
        <v>-512.64695482280149</v>
      </c>
      <c r="K414">
        <f t="shared" ca="1" si="106"/>
        <v>2.331590401911871E-26</v>
      </c>
      <c r="L414">
        <f t="shared" si="107"/>
        <v>-512.64695482280149</v>
      </c>
      <c r="M414">
        <v>358</v>
      </c>
      <c r="N414">
        <f>2*PI()*P414/$B$6</f>
        <v>0.45127225273342364</v>
      </c>
      <c r="P414" s="8">
        <f>1000*10^((M414-272)/160)</f>
        <v>3447.4660657314935</v>
      </c>
      <c r="Q414">
        <f t="shared" si="99"/>
        <v>-1.2430589644720711E-4</v>
      </c>
      <c r="R414">
        <f t="shared" si="100"/>
        <v>-9.9800753210368001</v>
      </c>
      <c r="S414" t="str">
        <f t="shared" si="101"/>
        <v>0,899892987668341+0,436110778066018i</v>
      </c>
      <c r="T414" t="str">
        <f t="shared" si="108"/>
        <v>0,89989298766834-0,436110778066018i</v>
      </c>
      <c r="U414" t="str">
        <f t="shared" si="109"/>
        <v>0,619614778509304-0,784906062056386i</v>
      </c>
      <c r="V414" t="str">
        <f t="shared" si="110"/>
        <v>2,35701403311455-1,14226828965241i</v>
      </c>
      <c r="W414" t="str">
        <f t="shared" si="111"/>
        <v>2,447455462295-0,932926544777368i</v>
      </c>
      <c r="X414" t="str">
        <f t="shared" si="112"/>
        <v>0,984853985247299-0,173303218844082i</v>
      </c>
      <c r="Y414">
        <f t="shared" si="102"/>
        <v>0.99998568885719885</v>
      </c>
      <c r="Z414">
        <f t="shared" si="113"/>
        <v>-0.17418517394912225</v>
      </c>
      <c r="AC414">
        <f t="shared" ca="1" si="103"/>
        <v>-5.7716495643146768E-3</v>
      </c>
      <c r="AD414">
        <f ca="1">$AB$3*AC414+$AB$2*AD413</f>
        <v>-9.1156387521114271E-4</v>
      </c>
      <c r="AE414">
        <f t="shared" ca="1" si="104"/>
        <v>0</v>
      </c>
    </row>
    <row r="415" spans="6:31" x14ac:dyDescent="0.2">
      <c r="F415">
        <v>3.4791666666666661</v>
      </c>
      <c r="H415">
        <f t="shared" si="105"/>
        <v>-3.0231361158882604E-28</v>
      </c>
      <c r="I415">
        <f t="shared" si="105"/>
        <v>1.2077688046465988E-26</v>
      </c>
      <c r="J415">
        <f t="shared" ca="1" si="98"/>
        <v>-518.36032383873032</v>
      </c>
      <c r="K415">
        <f t="shared" ca="1" si="106"/>
        <v>1.2077688046465988E-26</v>
      </c>
      <c r="L415">
        <f t="shared" si="107"/>
        <v>-518.36032383873032</v>
      </c>
      <c r="M415">
        <v>359</v>
      </c>
      <c r="N415">
        <f>2*PI()*P415/$B$6</f>
        <v>0.45781353793244184</v>
      </c>
      <c r="P415" s="8">
        <f>1000*10^((M415-272)/160)</f>
        <v>3497.4378036641783</v>
      </c>
      <c r="Q415">
        <f t="shared" si="99"/>
        <v>-1.3193912803731352E-4</v>
      </c>
      <c r="R415">
        <f t="shared" si="100"/>
        <v>-10.130264928825836</v>
      </c>
      <c r="S415" t="str">
        <f t="shared" si="101"/>
        <v>0,897021030607198+0,441987862557786i</v>
      </c>
      <c r="T415" t="str">
        <f t="shared" si="108"/>
        <v>0,897021030607198-0,441987862557786i</v>
      </c>
      <c r="U415" t="str">
        <f t="shared" si="109"/>
        <v>0,609293458703199-0,792944815974916i</v>
      </c>
      <c r="V415" t="str">
        <f t="shared" si="110"/>
        <v>2,34594016826502-1,15591167350674i</v>
      </c>
      <c r="W415" t="str">
        <f t="shared" si="111"/>
        <v>2,43885103056645-0,944286299229216i</v>
      </c>
      <c r="X415" t="str">
        <f t="shared" si="112"/>
        <v>0,98439545682011-0,175884066778255i</v>
      </c>
      <c r="Y415">
        <f t="shared" si="102"/>
        <v>0.99998481006189821</v>
      </c>
      <c r="Z415">
        <f t="shared" si="113"/>
        <v>-0.17680647710731986</v>
      </c>
      <c r="AC415">
        <f t="shared" ca="1" si="103"/>
        <v>1.2007321850675716</v>
      </c>
      <c r="AD415">
        <f ca="1">$AB$3*AC415+$AB$2*AD414</f>
        <v>-5.3411565317755365E-4</v>
      </c>
      <c r="AE415">
        <f t="shared" ca="1" si="104"/>
        <v>0</v>
      </c>
    </row>
    <row r="416" spans="6:31" x14ac:dyDescent="0.2">
      <c r="F416">
        <v>3.5</v>
      </c>
      <c r="H416">
        <f t="shared" si="105"/>
        <v>4.9719415346332792E-28</v>
      </c>
      <c r="I416">
        <f t="shared" si="105"/>
        <v>-2.6823809237987838E-26</v>
      </c>
      <c r="J416">
        <f t="shared" ca="1" si="98"/>
        <v>-511.42959096252406</v>
      </c>
      <c r="K416">
        <f t="shared" ca="1" si="106"/>
        <v>-2.6823809237987838E-26</v>
      </c>
      <c r="L416">
        <f t="shared" si="107"/>
        <v>-511.42959096252406</v>
      </c>
      <c r="M416">
        <v>360</v>
      </c>
      <c r="N416">
        <f>2*PI()*P416/$B$6</f>
        <v>0.46444964042145692</v>
      </c>
      <c r="P416" s="8">
        <f>1000*10^((M416-272)/160)</f>
        <v>3548.1338923357553</v>
      </c>
      <c r="Q416">
        <f t="shared" si="99"/>
        <v>-1.4004960432646859E-4</v>
      </c>
      <c r="R416">
        <f t="shared" si="100"/>
        <v>-10.282883189930439</v>
      </c>
      <c r="S416" t="str">
        <f t="shared" si="101"/>
        <v>0,894068224010939+0,447930810297668i</v>
      </c>
      <c r="T416" t="str">
        <f t="shared" si="108"/>
        <v>0,894068224010939-0,447930810297668i</v>
      </c>
      <c r="U416" t="str">
        <f t="shared" si="109"/>
        <v>0,598715978372149-0,800961408085234i</v>
      </c>
      <c r="V416" t="str">
        <f t="shared" si="110"/>
        <v>2,33457827021885-1,16963058097641i</v>
      </c>
      <c r="W416" t="str">
        <f t="shared" si="111"/>
        <v>2,43002080086972-0,955719750121117i</v>
      </c>
      <c r="X416" t="str">
        <f t="shared" si="112"/>
        <v>0,983922545535865-0,178505398498343i</v>
      </c>
      <c r="Y416">
        <f t="shared" si="102"/>
        <v>0.99998387632342778</v>
      </c>
      <c r="Z416">
        <f t="shared" si="113"/>
        <v>-0.17947016826226359</v>
      </c>
      <c r="AC416">
        <f t="shared" ca="1" si="103"/>
        <v>-0.53041696567685082</v>
      </c>
      <c r="AD416">
        <f ca="1">$AB$3*AC416+$AB$2*AD415</f>
        <v>-7.0055711288929522E-4</v>
      </c>
      <c r="AE416">
        <f t="shared" ca="1" si="104"/>
        <v>0</v>
      </c>
    </row>
    <row r="417" spans="6:31" x14ac:dyDescent="0.2">
      <c r="F417">
        <v>3.5208333333333339</v>
      </c>
      <c r="H417">
        <f t="shared" si="105"/>
        <v>-4.9184312230475468E-28</v>
      </c>
      <c r="I417">
        <f t="shared" si="105"/>
        <v>2.8694426711573108E-26</v>
      </c>
      <c r="J417">
        <f t="shared" ca="1" si="98"/>
        <v>-510.84404895274537</v>
      </c>
      <c r="K417">
        <f t="shared" ca="1" si="106"/>
        <v>2.8694426711573108E-26</v>
      </c>
      <c r="L417">
        <f t="shared" si="107"/>
        <v>-510.84404895274537</v>
      </c>
      <c r="M417">
        <v>361</v>
      </c>
      <c r="N417">
        <f>2*PI()*P417/$B$6</f>
        <v>0.47118193459681568</v>
      </c>
      <c r="P417" s="8">
        <f>1000*10^((M417-272)/160)</f>
        <v>3599.5648313608967</v>
      </c>
      <c r="Q417">
        <f t="shared" si="99"/>
        <v>-1.4866795592680118E-4</v>
      </c>
      <c r="R417">
        <f t="shared" si="100"/>
        <v>-10.43797700967173</v>
      </c>
      <c r="S417" t="str">
        <f t="shared" si="101"/>
        <v>0,891032383604113+0,453939744204859i</v>
      </c>
      <c r="T417" t="str">
        <f t="shared" si="108"/>
        <v>0,891032383604113-0,453939744204859i</v>
      </c>
      <c r="U417" t="str">
        <f t="shared" si="109"/>
        <v>0,587877417262454-0,808950024582994i</v>
      </c>
      <c r="V417" t="str">
        <f t="shared" si="110"/>
        <v>2,32292193614573-1,18342117402812i</v>
      </c>
      <c r="W417" t="str">
        <f t="shared" si="111"/>
        <v>2,42095962826011-0,967224278116559i</v>
      </c>
      <c r="X417" t="str">
        <f t="shared" si="112"/>
        <v>0,983434769722775-0,181167939283722i</v>
      </c>
      <c r="Y417">
        <f t="shared" si="102"/>
        <v>0.99998288411552227</v>
      </c>
      <c r="Z417">
        <f t="shared" si="113"/>
        <v>-0.1821770660662437</v>
      </c>
      <c r="AC417">
        <f t="shared" ca="1" si="103"/>
        <v>0.66576827052821874</v>
      </c>
      <c r="AD417">
        <f ca="1">$AB$3*AC417+$AB$2*AD416</f>
        <v>-4.912126426540285E-4</v>
      </c>
      <c r="AE417">
        <f t="shared" ca="1" si="104"/>
        <v>0</v>
      </c>
    </row>
    <row r="418" spans="6:31" x14ac:dyDescent="0.2">
      <c r="F418">
        <v>3.5416666666666661</v>
      </c>
      <c r="H418">
        <f t="shared" si="105"/>
        <v>3.91922332837876E-28</v>
      </c>
      <c r="I418">
        <f t="shared" si="105"/>
        <v>-2.3972662945146395E-26</v>
      </c>
      <c r="J418">
        <f t="shared" ca="1" si="98"/>
        <v>-512.40567441474059</v>
      </c>
      <c r="K418">
        <f t="shared" ca="1" si="106"/>
        <v>-2.3972662945146395E-26</v>
      </c>
      <c r="L418">
        <f t="shared" si="107"/>
        <v>-512.40567441474059</v>
      </c>
      <c r="M418">
        <v>362</v>
      </c>
      <c r="N418">
        <f>2*PI()*P418/$B$6</f>
        <v>0.47801181477702609</v>
      </c>
      <c r="P418" s="8">
        <f>1000*10^((M418-272)/160)</f>
        <v>3651.7412725483778</v>
      </c>
      <c r="Q418">
        <f t="shared" si="99"/>
        <v>-1.5782685290396646E-4</v>
      </c>
      <c r="R418">
        <f t="shared" si="100"/>
        <v>-10.59559453622642</v>
      </c>
      <c r="S418" t="str">
        <f t="shared" si="101"/>
        <v>0,887911271615634+0,46001475382634i</v>
      </c>
      <c r="T418" t="str">
        <f t="shared" si="108"/>
        <v>0,887911271615634-0,46001475382634i</v>
      </c>
      <c r="U418" t="str">
        <f t="shared" si="109"/>
        <v>0,576772852524184-0,816904570063796i</v>
      </c>
      <c r="V418" t="str">
        <f t="shared" si="110"/>
        <v>2,31096468767603-1,1972793745126i</v>
      </c>
      <c r="W418" t="str">
        <f t="shared" si="111"/>
        <v>2,41166229809817-0,978797086684861i</v>
      </c>
      <c r="X418" t="str">
        <f t="shared" si="112"/>
        <v>0,982931629725745-0,183872431237364i</v>
      </c>
      <c r="Y418">
        <f t="shared" si="102"/>
        <v>0.99998182967714377</v>
      </c>
      <c r="Z418">
        <f t="shared" si="113"/>
        <v>-0.18492801086347263</v>
      </c>
      <c r="AC418">
        <f t="shared" ca="1" si="103"/>
        <v>-3.114195515709707E-2</v>
      </c>
      <c r="AD418">
        <f ca="1">$AB$3*AC418+$AB$2*AD417</f>
        <v>-5.008403449378913E-4</v>
      </c>
      <c r="AE418">
        <f t="shared" ca="1" si="104"/>
        <v>0</v>
      </c>
    </row>
    <row r="419" spans="6:31" x14ac:dyDescent="0.2">
      <c r="F419">
        <v>3.5625</v>
      </c>
      <c r="H419">
        <f t="shared" si="105"/>
        <v>-2.6661606171590968E-28</v>
      </c>
      <c r="I419">
        <f t="shared" si="105"/>
        <v>1.6989459369533647E-26</v>
      </c>
      <c r="J419">
        <f t="shared" ca="1" si="98"/>
        <v>-515.39640881645551</v>
      </c>
      <c r="K419">
        <f t="shared" ca="1" si="106"/>
        <v>1.6989459369533647E-26</v>
      </c>
      <c r="L419">
        <f t="shared" si="107"/>
        <v>-515.39640881645551</v>
      </c>
      <c r="M419">
        <v>363</v>
      </c>
      <c r="N419">
        <f>2*PI()*P419/$B$6</f>
        <v>0.48494069549153318</v>
      </c>
      <c r="P419" s="8">
        <f>1000*10^((M419-272)/160)</f>
        <v>3704.6740221071573</v>
      </c>
      <c r="Q419">
        <f t="shared" si="99"/>
        <v>-1.6756114904715341E-4</v>
      </c>
      <c r="R419">
        <f t="shared" si="100"/>
        <v>-10.755785207176622</v>
      </c>
      <c r="S419" t="str">
        <f t="shared" si="101"/>
        <v>0,8847025958104+0,466155893415861i</v>
      </c>
      <c r="T419" t="str">
        <f t="shared" si="108"/>
        <v>0,8847025958104-0,466155893415861i</v>
      </c>
      <c r="U419" t="str">
        <f t="shared" si="109"/>
        <v>0,565397366067321-0,824818657914657i</v>
      </c>
      <c r="V419" t="str">
        <f t="shared" si="110"/>
        <v>2,29869997463633-1,211200854893i</v>
      </c>
      <c r="W419" t="str">
        <f t="shared" si="111"/>
        <v>2,40212352832389-0,990435195054013i</v>
      </c>
      <c r="X419" t="str">
        <f t="shared" si="112"/>
        <v>0,98241260712394-0,186619633821947i</v>
      </c>
      <c r="Y419">
        <f t="shared" si="102"/>
        <v>0.99998070899587577</v>
      </c>
      <c r="Z419">
        <f t="shared" si="113"/>
        <v>-0.18772386550253248</v>
      </c>
      <c r="AC419">
        <f t="shared" ca="1" si="103"/>
        <v>0.88033890673779003</v>
      </c>
      <c r="AD419">
        <f ca="1">$AB$3*AC419+$AB$2*AD418</f>
        <v>-2.2415984231354593E-4</v>
      </c>
      <c r="AE419">
        <f t="shared" ca="1" si="104"/>
        <v>0</v>
      </c>
    </row>
    <row r="420" spans="6:31" x14ac:dyDescent="0.2">
      <c r="F420">
        <v>3.5833333333333339</v>
      </c>
      <c r="H420">
        <f t="shared" si="105"/>
        <v>1.5399148880318385E-28</v>
      </c>
      <c r="I420">
        <f t="shared" si="105"/>
        <v>-1.0282363483429487E-26</v>
      </c>
      <c r="J420">
        <f t="shared" ca="1" si="98"/>
        <v>-519.75814095616533</v>
      </c>
      <c r="K420">
        <f t="shared" ca="1" si="106"/>
        <v>-1.0282363483429487E-26</v>
      </c>
      <c r="L420">
        <f t="shared" si="107"/>
        <v>-519.75814095616533</v>
      </c>
      <c r="M420">
        <v>364</v>
      </c>
      <c r="N420">
        <f>2*PI()*P420/$B$6</f>
        <v>0.4919700117736806</v>
      </c>
      <c r="P420" s="8">
        <f>1000*10^((M420-272)/160)</f>
        <v>3758.3740428844421</v>
      </c>
      <c r="Q420">
        <f t="shared" si="99"/>
        <v>-1.7790803367006717E-4</v>
      </c>
      <c r="R420">
        <f t="shared" si="100"/>
        <v>-10.918599798287847</v>
      </c>
      <c r="S420" t="str">
        <f t="shared" si="101"/>
        <v>0,881404008526414+0,472363179929986i</v>
      </c>
      <c r="T420" t="str">
        <f t="shared" si="108"/>
        <v>0,881404008526415-0,472363179929986i</v>
      </c>
      <c r="U420" t="str">
        <f t="shared" si="109"/>
        <v>0,553746052492863-0,832685600541148i</v>
      </c>
      <c r="V420" t="str">
        <f t="shared" si="110"/>
        <v>2,28612117918907-1,22518102874577i</v>
      </c>
      <c r="W420" t="str">
        <f t="shared" si="111"/>
        <v>2,39233797201229-1,00213543097892i</v>
      </c>
      <c r="X420" t="str">
        <f t="shared" si="112"/>
        <v>0,981877163908236-0,189410324417497i</v>
      </c>
      <c r="Y420">
        <f t="shared" si="102"/>
        <v>0.99997951779045069</v>
      </c>
      <c r="Z420">
        <f t="shared" si="113"/>
        <v>-0.19056551618771164</v>
      </c>
      <c r="AC420">
        <f t="shared" ca="1" si="103"/>
        <v>-1.2577066418301259</v>
      </c>
      <c r="AD420">
        <f ca="1">$AB$3*AC420+$AB$2*AD419</f>
        <v>-6.1914756432539199E-4</v>
      </c>
      <c r="AE420">
        <f t="shared" ca="1" si="104"/>
        <v>0</v>
      </c>
    </row>
    <row r="421" spans="6:31" x14ac:dyDescent="0.2">
      <c r="F421">
        <v>3.6041666666666661</v>
      </c>
      <c r="H421">
        <f t="shared" si="105"/>
        <v>-6.9718737425866719E-29</v>
      </c>
      <c r="I421">
        <f t="shared" si="105"/>
        <v>5.0240685057184565E-27</v>
      </c>
      <c r="J421">
        <f t="shared" ca="1" si="98"/>
        <v>-525.97888894810569</v>
      </c>
      <c r="K421">
        <f t="shared" ca="1" si="106"/>
        <v>5.0240685057184565E-27</v>
      </c>
      <c r="L421">
        <f t="shared" si="107"/>
        <v>-525.97888894810569</v>
      </c>
      <c r="M421">
        <v>365</v>
      </c>
      <c r="N421">
        <f>2*PI()*P421/$B$6</f>
        <v>0.49910121945791863</v>
      </c>
      <c r="P421" s="8">
        <f>1000*10^((M421-272)/160)</f>
        <v>3812.8524566361893</v>
      </c>
      <c r="Q421">
        <f t="shared" si="99"/>
        <v>-1.8890719784241461E-4</v>
      </c>
      <c r="R421">
        <f t="shared" si="100"/>
        <v>-11.084090474650905</v>
      </c>
      <c r="S421" t="str">
        <f t="shared" si="101"/>
        <v>0,878013105719425+0,478636590938188i</v>
      </c>
      <c r="T421" t="str">
        <f t="shared" si="108"/>
        <v>0,878013105719425-0,478636590938188i</v>
      </c>
      <c r="U421" t="str">
        <f t="shared" si="109"/>
        <v>0,541814027630139-0,840498399441192i</v>
      </c>
      <c r="V421" t="str">
        <f t="shared" si="110"/>
        <v>2,27322162040021-1,23921504103725i</v>
      </c>
      <c r="W421" t="str">
        <f t="shared" si="111"/>
        <v>2,38230022022834-1,01389442332639i</v>
      </c>
      <c r="X421" t="str">
        <f t="shared" si="112"/>
        <v>0,981324741615373-0,192245298901566i</v>
      </c>
      <c r="Y421">
        <f t="shared" si="102"/>
        <v>0.99997825149161668</v>
      </c>
      <c r="Z421">
        <f t="shared" si="113"/>
        <v>-0.19345387337159936</v>
      </c>
      <c r="AC421">
        <f t="shared" ca="1" si="103"/>
        <v>-0.79658951144787016</v>
      </c>
      <c r="AD421">
        <f ca="1">$AB$3*AC421+$AB$2*AD420</f>
        <v>-8.6916975176954975E-4</v>
      </c>
      <c r="AE421">
        <f t="shared" ca="1" si="104"/>
        <v>0</v>
      </c>
    </row>
    <row r="422" spans="6:31" x14ac:dyDescent="0.2">
      <c r="F422">
        <v>3.625</v>
      </c>
      <c r="H422">
        <f t="shared" si="105"/>
        <v>1.5669215410517929E-29</v>
      </c>
      <c r="I422">
        <f t="shared" si="105"/>
        <v>-1.4973507947737709E-27</v>
      </c>
      <c r="J422">
        <f t="shared" ca="1" si="98"/>
        <v>-536.49352885102405</v>
      </c>
      <c r="K422">
        <f t="shared" ca="1" si="106"/>
        <v>-1.4973507947737709E-27</v>
      </c>
      <c r="L422">
        <f t="shared" si="107"/>
        <v>-536.49352885102405</v>
      </c>
      <c r="M422">
        <v>366</v>
      </c>
      <c r="N422">
        <f>2*PI()*P422/$B$6</f>
        <v>0.50633579548132113</v>
      </c>
      <c r="P422" s="8">
        <f>1000*10^((M422-272)/160)</f>
        <v>3868.1205463305223</v>
      </c>
      <c r="Q422">
        <f t="shared" si="99"/>
        <v>-2.0060101155201953E-4</v>
      </c>
      <c r="R422">
        <f t="shared" si="100"/>
        <v>-11.252310844313843</v>
      </c>
      <c r="S422" t="str">
        <f t="shared" si="101"/>
        <v>0,8745274260173+0,484976062443865i</v>
      </c>
      <c r="T422" t="str">
        <f t="shared" si="108"/>
        <v>0,8745274260173-0,484976062443865i</v>
      </c>
      <c r="U422" t="str">
        <f t="shared" si="109"/>
        <v>0,529596437712889-0,848249735138078i</v>
      </c>
      <c r="V422" t="str">
        <f t="shared" si="110"/>
        <v>2,25999455926073-1,25329775818048i</v>
      </c>
      <c r="W422" t="str">
        <f t="shared" si="111"/>
        <v>2,3720048051993-1,02570859447894i</v>
      </c>
      <c r="X422" t="str">
        <f t="shared" si="112"/>
        <v>0,980754760416703-0,195125372252912i</v>
      </c>
      <c r="Y422">
        <f t="shared" si="102"/>
        <v>0.99997690522174654</v>
      </c>
      <c r="Z422">
        <f t="shared" si="113"/>
        <v>-0.19638987269113964</v>
      </c>
      <c r="AC422">
        <f t="shared" ca="1" si="103"/>
        <v>0.82136738885686478</v>
      </c>
      <c r="AD422">
        <f ca="1">$AB$3*AC422+$AB$2*AD421</f>
        <v>-6.1089709199755302E-4</v>
      </c>
      <c r="AE422">
        <f t="shared" ca="1" si="104"/>
        <v>0</v>
      </c>
    </row>
    <row r="423" spans="6:31" x14ac:dyDescent="0.2">
      <c r="F423">
        <v>3.6458333333333339</v>
      </c>
      <c r="H423">
        <f t="shared" si="105"/>
        <v>1.3246292565860598E-29</v>
      </c>
      <c r="I423">
        <f t="shared" si="105"/>
        <v>-5.007225844987425E-28</v>
      </c>
      <c r="J423">
        <f t="shared" ca="1" si="98"/>
        <v>-546.0080563964284</v>
      </c>
      <c r="K423">
        <f t="shared" ca="1" si="106"/>
        <v>-5.007225844987425E-28</v>
      </c>
      <c r="L423">
        <f t="shared" si="107"/>
        <v>-546.0080563964284</v>
      </c>
      <c r="M423">
        <v>367</v>
      </c>
      <c r="N423">
        <f>2*PI()*P423/$B$6</f>
        <v>0.51367523818947181</v>
      </c>
      <c r="P423" s="8">
        <f>1000*10^((M423-272)/160)</f>
        <v>3924.189758484536</v>
      </c>
      <c r="Q423">
        <f t="shared" si="99"/>
        <v>-2.1303471440016603E-4</v>
      </c>
      <c r="R423">
        <f t="shared" si="100"/>
        <v>-11.423316014550442</v>
      </c>
      <c r="S423" t="str">
        <f t="shared" si="101"/>
        <v>0,870944449786492+0,491381486613105i</v>
      </c>
      <c r="T423" t="str">
        <f t="shared" si="108"/>
        <v>0,870944449786492-0,491381486613105i</v>
      </c>
      <c r="U423" t="str">
        <f t="shared" si="109"/>
        <v>0,51708846922779-0,855931956987038i</v>
      </c>
      <c r="V423" t="str">
        <f t="shared" si="110"/>
        <v>2,24643320418831-1,26742375787767i</v>
      </c>
      <c r="W423" t="str">
        <f t="shared" si="111"/>
        <v>2,36144620382372-1,03757415256017i</v>
      </c>
      <c r="X423" t="str">
        <f t="shared" si="112"/>
        <v>0,980166618158519-0,198051379179764i</v>
      </c>
      <c r="Y423">
        <f t="shared" si="102"/>
        <v>0.99997547377288942</v>
      </c>
      <c r="Z423">
        <f t="shared" si="113"/>
        <v>-0.1993744759497017</v>
      </c>
      <c r="AC423">
        <f t="shared" ca="1" si="103"/>
        <v>-0.46102582381658802</v>
      </c>
      <c r="AD423">
        <f ca="1">$AB$3*AC423+$AB$2*AD422</f>
        <v>-7.5551798786857756E-4</v>
      </c>
      <c r="AE423">
        <f t="shared" ca="1" si="104"/>
        <v>0</v>
      </c>
    </row>
    <row r="424" spans="6:31" x14ac:dyDescent="0.2">
      <c r="F424">
        <v>3.6666666666666661</v>
      </c>
      <c r="H424">
        <f t="shared" si="105"/>
        <v>-2.4433881323062865E-29</v>
      </c>
      <c r="I424">
        <f t="shared" si="105"/>
        <v>1.3680839543543648E-27</v>
      </c>
      <c r="J424">
        <f t="shared" ca="1" si="98"/>
        <v>-537.27774501439296</v>
      </c>
      <c r="K424">
        <f t="shared" ca="1" si="106"/>
        <v>1.3680839543543648E-27</v>
      </c>
      <c r="L424">
        <f t="shared" si="107"/>
        <v>-537.27774501439296</v>
      </c>
      <c r="M424">
        <v>368</v>
      </c>
      <c r="N424">
        <f>2*PI()*P424/$B$6</f>
        <v>0.52112106764678578</v>
      </c>
      <c r="P424" s="8">
        <f>1000*10^((M424-272)/160)</f>
        <v>3981.0717055349728</v>
      </c>
      <c r="Q424">
        <f t="shared" si="99"/>
        <v>-2.2625662139911333E-4</v>
      </c>
      <c r="R424">
        <f t="shared" si="100"/>
        <v>-11.597162650920406</v>
      </c>
      <c r="S424" t="str">
        <f t="shared" si="101"/>
        <v>0,867261598213128+0,497852709407923i</v>
      </c>
      <c r="T424" t="str">
        <f t="shared" si="108"/>
        <v>0,867261598213129-0,497852709407924i</v>
      </c>
      <c r="U424" t="str">
        <f t="shared" si="109"/>
        <v>0,50428535947038-0,863537072871705i</v>
      </c>
      <c r="V424" t="str">
        <f t="shared" si="110"/>
        <v>2,23253071703677-1,28158731875504i</v>
      </c>
      <c r="W424" t="str">
        <f t="shared" si="111"/>
        <v>2,35061884153703-1,04948708348522i</v>
      </c>
      <c r="X424" t="str">
        <f t="shared" si="112"/>
        <v>0,979559689350882-0,201024174773814i</v>
      </c>
      <c r="Y424">
        <f t="shared" si="102"/>
        <v>0.99997395158308466</v>
      </c>
      <c r="Z424">
        <f t="shared" si="113"/>
        <v>-0.20240867214787489</v>
      </c>
      <c r="AC424">
        <f t="shared" ca="1" si="103"/>
        <v>0.68069665670922219</v>
      </c>
      <c r="AD424">
        <f ca="1">$AB$3*AC424+$AB$2*AD423</f>
        <v>-5.414670996859211E-4</v>
      </c>
      <c r="AE424">
        <f t="shared" ca="1" si="104"/>
        <v>0</v>
      </c>
    </row>
    <row r="425" spans="6:31" x14ac:dyDescent="0.2">
      <c r="F425">
        <v>3.6875</v>
      </c>
      <c r="H425">
        <f t="shared" si="105"/>
        <v>2.4940060137891389E-29</v>
      </c>
      <c r="I425">
        <f t="shared" si="105"/>
        <v>-1.5188661240826007E-27</v>
      </c>
      <c r="J425">
        <f t="shared" ca="1" si="98"/>
        <v>-536.36961008080175</v>
      </c>
      <c r="K425">
        <f t="shared" ca="1" si="106"/>
        <v>-1.5188661240826007E-27</v>
      </c>
      <c r="L425">
        <f t="shared" si="107"/>
        <v>-536.36961008080175</v>
      </c>
      <c r="M425">
        <v>369</v>
      </c>
      <c r="N425">
        <f>2*PI()*P425/$B$6</f>
        <v>0.52867482595132775</v>
      </c>
      <c r="P425" s="8">
        <f>1000*10^((M425-272)/160)</f>
        <v>4038.7781682432601</v>
      </c>
      <c r="Q425">
        <f t="shared" si="99"/>
        <v>-2.4031834402326558E-4</v>
      </c>
      <c r="R425">
        <f t="shared" si="100"/>
        <v>-11.773909039272986</v>
      </c>
      <c r="S425" t="str">
        <f t="shared" si="101"/>
        <v>0,863476232401482+0,50438952812062i</v>
      </c>
      <c r="T425" t="str">
        <f t="shared" si="108"/>
        <v>0,863476232401482-0,50438952812062i</v>
      </c>
      <c r="U425" t="str">
        <f t="shared" si="109"/>
        <v>0,491182407844517-0,871056738808709i</v>
      </c>
      <c r="V425" t="str">
        <f t="shared" si="110"/>
        <v>2,21828021964198-1,29578240979804i</v>
      </c>
      <c r="W425" t="str">
        <f t="shared" si="111"/>
        <v>2,33951709655438-1,06144314284097i</v>
      </c>
      <c r="X425" t="str">
        <f t="shared" si="112"/>
        <v>0,978933324101862-0,204044635190928i</v>
      </c>
      <c r="Y425">
        <f t="shared" si="102"/>
        <v>0.99997233271092045</v>
      </c>
      <c r="Z425">
        <f t="shared" si="113"/>
        <v>-0.20549347856563596</v>
      </c>
      <c r="AC425">
        <f t="shared" ca="1" si="103"/>
        <v>-0.34342379119249622</v>
      </c>
      <c r="AD425">
        <f ca="1">$AB$3*AC425+$AB$2*AD424</f>
        <v>-6.4916983912882275E-4</v>
      </c>
      <c r="AE425">
        <f t="shared" ca="1" si="104"/>
        <v>0</v>
      </c>
    </row>
    <row r="426" spans="6:31" x14ac:dyDescent="0.2">
      <c r="F426">
        <v>3.7083333333333339</v>
      </c>
      <c r="H426">
        <f t="shared" si="105"/>
        <v>-2.0244677274754702E-29</v>
      </c>
      <c r="I426">
        <f t="shared" si="105"/>
        <v>1.2937895161104801E-27</v>
      </c>
      <c r="J426">
        <f t="shared" ca="1" si="98"/>
        <v>-537.76272744749099</v>
      </c>
      <c r="K426">
        <f t="shared" ca="1" si="106"/>
        <v>1.2937895161104801E-27</v>
      </c>
      <c r="L426">
        <f t="shared" si="107"/>
        <v>-537.76272744749099</v>
      </c>
      <c r="M426">
        <v>370</v>
      </c>
      <c r="N426">
        <f>2*PI()*P426/$B$6</f>
        <v>0.53633807755419516</v>
      </c>
      <c r="P426" s="8">
        <f>1000*10^((M426-272)/160)</f>
        <v>4097.321098135415</v>
      </c>
      <c r="Q426">
        <f t="shared" si="99"/>
        <v>-2.552750287033051E-4</v>
      </c>
      <c r="R426">
        <f t="shared" si="100"/>
        <v>-11.953615150885138</v>
      </c>
      <c r="S426" t="str">
        <f t="shared" si="101"/>
        <v>0,859585652492733+0,510991688805837i</v>
      </c>
      <c r="T426" t="str">
        <f t="shared" si="108"/>
        <v>0,859585652492734-0,510991688805838i</v>
      </c>
      <c r="U426" t="str">
        <f t="shared" si="109"/>
        <v>0,477774987942717-0,87848224848106i</v>
      </c>
      <c r="V426" t="str">
        <f t="shared" si="110"/>
        <v>2,20367480093405-1,31000267959647i</v>
      </c>
      <c r="W426" t="str">
        <f t="shared" si="111"/>
        <v>2,32813530451253-1,07343784760117i</v>
      </c>
      <c r="X426" t="str">
        <f t="shared" si="112"/>
        <v>0,978286846993562-0,207113658360066i</v>
      </c>
      <c r="Y426">
        <f t="shared" si="102"/>
        <v>0.99997061080808547</v>
      </c>
      <c r="Z426">
        <f t="shared" si="113"/>
        <v>-0.20862994189922443</v>
      </c>
      <c r="AC426">
        <f t="shared" ca="1" si="103"/>
        <v>0.12882153751969158</v>
      </c>
      <c r="AD426">
        <f ca="1">$AB$3*AC426+$AB$2*AD425</f>
        <v>-6.0850180557810293E-4</v>
      </c>
      <c r="AE426">
        <f t="shared" ca="1" si="104"/>
        <v>0</v>
      </c>
    </row>
    <row r="427" spans="6:31" x14ac:dyDescent="0.2">
      <c r="F427">
        <v>3.7291666666666661</v>
      </c>
      <c r="H427">
        <f t="shared" si="105"/>
        <v>1.3994566036192954E-29</v>
      </c>
      <c r="I427">
        <f t="shared" si="105"/>
        <v>-9.3124801003760154E-28</v>
      </c>
      <c r="J427">
        <f t="shared" ca="1" si="98"/>
        <v>-540.61869284553052</v>
      </c>
      <c r="K427">
        <f t="shared" ca="1" si="106"/>
        <v>-9.3124801003760154E-28</v>
      </c>
      <c r="L427">
        <f t="shared" si="107"/>
        <v>-540.61869284553052</v>
      </c>
      <c r="M427">
        <v>371</v>
      </c>
      <c r="N427">
        <f>2*PI()*P427/$B$6</f>
        <v>0.54411240958352913</v>
      </c>
      <c r="P427" s="8">
        <f>1000*10^((M427-272)/160)</f>
        <v>4156.7126199773102</v>
      </c>
      <c r="Q427">
        <f t="shared" si="99"/>
        <v>-2.7118561392285121E-4</v>
      </c>
      <c r="R427">
        <f t="shared" si="100"/>
        <v>-12.136342710897482</v>
      </c>
      <c r="S427" t="str">
        <f t="shared" si="101"/>
        <v>0,855587096807191+0,517658883606803i</v>
      </c>
      <c r="T427" t="str">
        <f t="shared" si="108"/>
        <v>0,855587096807192-0,517658883606803i</v>
      </c>
      <c r="U427" t="str">
        <f t="shared" si="109"/>
        <v>0,464058560445917-0,885804522723194i</v>
      </c>
      <c r="V427" t="str">
        <f t="shared" si="110"/>
        <v>2,18870752464665-1,32424144541034i</v>
      </c>
      <c r="W427" t="str">
        <f t="shared" si="111"/>
        <v>2,316467763533-1,08546646768321i</v>
      </c>
      <c r="X427" t="str">
        <f t="shared" si="112"/>
        <v>0,977619555896311-0,210232164721303i</v>
      </c>
      <c r="Y427">
        <f t="shared" si="102"/>
        <v>0.9999687790897801</v>
      </c>
      <c r="Z427">
        <f t="shared" si="113"/>
        <v>-0.21181913945557534</v>
      </c>
      <c r="AC427">
        <f t="shared" ca="1" si="103"/>
        <v>-1.1099248844932745</v>
      </c>
      <c r="AD427">
        <f ca="1">$AB$3*AC427+$AB$2*AD426</f>
        <v>-9.5694908596930699E-4</v>
      </c>
      <c r="AE427">
        <f t="shared" ca="1" si="104"/>
        <v>0</v>
      </c>
    </row>
    <row r="428" spans="6:31" x14ac:dyDescent="0.2">
      <c r="F428">
        <v>3.75</v>
      </c>
      <c r="H428">
        <f t="shared" si="105"/>
        <v>-8.2391995020435119E-30</v>
      </c>
      <c r="I428">
        <f t="shared" si="105"/>
        <v>5.7341027266264608E-28</v>
      </c>
      <c r="J428">
        <f t="shared" ca="1" si="98"/>
        <v>-544.83069061841718</v>
      </c>
      <c r="K428">
        <f t="shared" ca="1" si="106"/>
        <v>5.7341027266264608E-28</v>
      </c>
      <c r="L428">
        <f t="shared" si="107"/>
        <v>-544.83069061841718</v>
      </c>
      <c r="M428">
        <v>372</v>
      </c>
      <c r="N428">
        <f>2*PI()*P428/$B$6</f>
        <v>0.55199943217322378</v>
      </c>
      <c r="P428" s="8">
        <f>1000*10^((M428-272)/160)</f>
        <v>4216.9650342858231</v>
      </c>
      <c r="Q428">
        <f t="shared" si="99"/>
        <v>-2.8811310689128879E-4</v>
      </c>
      <c r="R428">
        <f t="shared" si="100"/>
        <v>-12.322155270265991</v>
      </c>
      <c r="S428" t="str">
        <f t="shared" si="101"/>
        <v>0,85147774101333+0,524390747972193i</v>
      </c>
      <c r="T428" t="str">
        <f t="shared" si="108"/>
        <v>0,85147774101333-0,524390747972193i</v>
      </c>
      <c r="U428" t="str">
        <f t="shared" si="109"/>
        <v>0,450028686882328-0,893014098983308i</v>
      </c>
      <c r="V428" t="str">
        <f t="shared" si="110"/>
        <v>2,17337143765549-1,33849168206938i</v>
      </c>
      <c r="W428" t="str">
        <f t="shared" si="111"/>
        <v>2,30450873972985-1,09752401735399i</v>
      </c>
      <c r="X428" t="str">
        <f t="shared" si="112"/>
        <v>0,976930720717016-0,213401097994624i</v>
      </c>
      <c r="Y428">
        <f t="shared" si="102"/>
        <v>0.99996683030287536</v>
      </c>
      <c r="Z428">
        <f t="shared" si="113"/>
        <v>-0.21506218040811328</v>
      </c>
      <c r="AC428">
        <f t="shared" ca="1" si="103"/>
        <v>-0.35508449088573552</v>
      </c>
      <c r="AD428">
        <f ca="1">$AB$3*AC428+$AB$2*AD427</f>
        <v>-1.0681840598482514E-3</v>
      </c>
      <c r="AE428">
        <f t="shared" ca="1" si="104"/>
        <v>0</v>
      </c>
    </row>
    <row r="429" spans="6:31" x14ac:dyDescent="0.2">
      <c r="F429">
        <v>3.7708333333333339</v>
      </c>
      <c r="H429">
        <f t="shared" si="105"/>
        <v>3.85945055682686E-30</v>
      </c>
      <c r="I429">
        <f t="shared" si="105"/>
        <v>-2.8804932354662798E-28</v>
      </c>
      <c r="J429">
        <f t="shared" ca="1" si="98"/>
        <v>-550.81066280661832</v>
      </c>
      <c r="K429">
        <f t="shared" ca="1" si="106"/>
        <v>-2.8804932354662798E-28</v>
      </c>
      <c r="L429">
        <f t="shared" si="107"/>
        <v>-550.81066280661832</v>
      </c>
      <c r="M429">
        <v>373</v>
      </c>
      <c r="N429">
        <f>2*PI()*P429/$B$6</f>
        <v>0.56000077879639898</v>
      </c>
      <c r="P429" s="8">
        <f>1000*10^((M429-272)/160)</f>
        <v>4278.0908198763818</v>
      </c>
      <c r="Q429">
        <f t="shared" si="99"/>
        <v>-3.0612488247162557E-4</v>
      </c>
      <c r="R429">
        <f t="shared" si="100"/>
        <v>-12.511118281423594</v>
      </c>
      <c r="S429" t="str">
        <f t="shared" si="101"/>
        <v>0,847254697327261+0,531186857759952i</v>
      </c>
      <c r="T429" t="str">
        <f t="shared" si="108"/>
        <v>0,847254697327261-0,531186857759952i</v>
      </c>
      <c r="U429" t="str">
        <f t="shared" si="109"/>
        <v>0,435681044286217-0,900101120791254i</v>
      </c>
      <c r="V429" t="str">
        <f t="shared" si="110"/>
        <v>2,15765957897915-1,35274601072043i</v>
      </c>
      <c r="W429" t="str">
        <f t="shared" si="111"/>
        <v>2,29225247318627-1,10960524649382i</v>
      </c>
      <c r="X429" t="str">
        <f t="shared" si="112"/>
        <v>0,976219582077345-0,216621425980551i</v>
      </c>
      <c r="Y429">
        <f t="shared" si="102"/>
        <v>0.9999647566915113</v>
      </c>
      <c r="Z429">
        <f t="shared" si="113"/>
        <v>-0.21836020711729623</v>
      </c>
      <c r="AC429">
        <f t="shared" ca="1" si="103"/>
        <v>2.537135848856801</v>
      </c>
      <c r="AD429">
        <f ca="1">$AB$3*AC429+$AB$2*AD428</f>
        <v>-2.7090899373504807E-4</v>
      </c>
      <c r="AE429">
        <f t="shared" ca="1" si="104"/>
        <v>0</v>
      </c>
    </row>
    <row r="430" spans="6:31" x14ac:dyDescent="0.2">
      <c r="F430">
        <v>3.7916666666666661</v>
      </c>
      <c r="H430">
        <f t="shared" si="105"/>
        <v>-1.0037002462141749E-30</v>
      </c>
      <c r="I430">
        <f t="shared" si="105"/>
        <v>9.3690450413275453E-29</v>
      </c>
      <c r="J430">
        <f t="shared" ca="1" si="98"/>
        <v>-560.56609346381845</v>
      </c>
      <c r="K430">
        <f t="shared" ca="1" si="106"/>
        <v>9.3690450413275453E-29</v>
      </c>
      <c r="L430">
        <f t="shared" si="107"/>
        <v>-560.56609346381845</v>
      </c>
      <c r="M430">
        <v>374</v>
      </c>
      <c r="N430">
        <f>2*PI()*P430/$B$6</f>
        <v>0.56811810660370687</v>
      </c>
      <c r="P430" s="8">
        <f>1000*10^((M430-272)/160)</f>
        <v>4340.1026364474383</v>
      </c>
      <c r="Q430">
        <f t="shared" si="99"/>
        <v>-3.2529300540310899E-4</v>
      </c>
      <c r="R430">
        <f t="shared" si="100"/>
        <v>-12.703299177888878</v>
      </c>
      <c r="S430" t="str">
        <f t="shared" si="101"/>
        <v>0,842915013746498+0,53804672622435i</v>
      </c>
      <c r="T430" t="str">
        <f t="shared" si="108"/>
        <v>0,842915013746498-0,53804672622435i</v>
      </c>
      <c r="U430" t="str">
        <f t="shared" si="109"/>
        <v>0,421011440798519-0,907055327263313i</v>
      </c>
      <c r="V430" t="str">
        <f t="shared" si="110"/>
        <v>2,14156498947627-1,36699668743939i</v>
      </c>
      <c r="W430" t="str">
        <f t="shared" si="111"/>
        <v>2,27969318442473-1,12170463172855i</v>
      </c>
      <c r="X430" t="str">
        <f t="shared" si="112"/>
        <v>0,975485349917171-0,219894141394242i</v>
      </c>
      <c r="Y430">
        <f t="shared" si="102"/>
        <v>0.99996254996001543</v>
      </c>
      <c r="Z430">
        <f t="shared" si="113"/>
        <v>-0.22171439652004976</v>
      </c>
      <c r="AC430">
        <f t="shared" ca="1" si="103"/>
        <v>-0.11337048865481657</v>
      </c>
      <c r="AD430">
        <f ca="1">$AB$3*AC430+$AB$2*AD429</f>
        <v>-3.0643469367180539E-4</v>
      </c>
      <c r="AE430">
        <f t="shared" ca="1" si="104"/>
        <v>0</v>
      </c>
    </row>
    <row r="431" spans="6:31" x14ac:dyDescent="0.2">
      <c r="F431">
        <v>3.8125</v>
      </c>
      <c r="H431">
        <f t="shared" si="105"/>
        <v>-5.5887629544462648E-31</v>
      </c>
      <c r="I431">
        <f t="shared" si="105"/>
        <v>1.8572178959252246E-29</v>
      </c>
      <c r="J431">
        <f t="shared" ca="1" si="98"/>
        <v>-574.6227428035404</v>
      </c>
      <c r="K431">
        <f t="shared" ca="1" si="106"/>
        <v>1.8572178959252246E-29</v>
      </c>
      <c r="L431">
        <f t="shared" si="107"/>
        <v>-574.6227428035404</v>
      </c>
      <c r="M431">
        <v>375</v>
      </c>
      <c r="N431">
        <f>2*PI()*P431/$B$6</f>
        <v>0.57635309676654412</v>
      </c>
      <c r="P431" s="8">
        <f>1000*10^((M431-272)/160)</f>
        <v>4403.013327202415</v>
      </c>
      <c r="Q431">
        <f t="shared" si="99"/>
        <v>-3.4569457892816161E-4</v>
      </c>
      <c r="R431">
        <f t="shared" si="100"/>
        <v>-12.89876745805786</v>
      </c>
      <c r="S431" t="str">
        <f t="shared" si="101"/>
        <v>0,838455673322141+0,544969800882502i</v>
      </c>
      <c r="T431" t="str">
        <f t="shared" si="108"/>
        <v>0,838455673322142-0,544969800882503i</v>
      </c>
      <c r="U431" t="str">
        <f t="shared" si="109"/>
        <v>0,406015832252172-0,913866042678345i</v>
      </c>
      <c r="V431" t="str">
        <f t="shared" si="110"/>
        <v>2,12508072227457-1,3812355917261i</v>
      </c>
      <c r="W431" t="str">
        <f t="shared" si="111"/>
        <v>2,26682508139676-1,13381636744147i</v>
      </c>
      <c r="X431" t="str">
        <f t="shared" si="112"/>
        <v>0,974727202018227-0,223220262734428i</v>
      </c>
      <c r="Y431">
        <f t="shared" si="102"/>
        <v>0.99996020123278351</v>
      </c>
      <c r="Z431">
        <f t="shared" si="113"/>
        <v>-0.22512596159220924</v>
      </c>
      <c r="AC431">
        <f t="shared" ca="1" si="103"/>
        <v>2.21571264481216</v>
      </c>
      <c r="AD431">
        <f ca="1">$AB$3*AC431+$AB$2*AD430</f>
        <v>3.896388824508081E-4</v>
      </c>
      <c r="AE431">
        <f t="shared" ca="1" si="104"/>
        <v>0</v>
      </c>
    </row>
    <row r="432" spans="6:31" x14ac:dyDescent="0.2">
      <c r="F432">
        <v>3.8333333333333339</v>
      </c>
      <c r="H432">
        <f t="shared" si="105"/>
        <v>1.1945156882013666E-30</v>
      </c>
      <c r="I432">
        <f t="shared" si="105"/>
        <v>-6.9150338917103078E-29</v>
      </c>
      <c r="J432">
        <f t="shared" ca="1" si="98"/>
        <v>-563.2041137400256</v>
      </c>
      <c r="K432">
        <f t="shared" ca="1" si="106"/>
        <v>-6.9150338917103078E-29</v>
      </c>
      <c r="L432">
        <f t="shared" si="107"/>
        <v>-563.2041137400256</v>
      </c>
      <c r="M432">
        <v>376</v>
      </c>
      <c r="N432">
        <f>2*PI()*P432/$B$6</f>
        <v>0.58470745482523545</v>
      </c>
      <c r="P432" s="8">
        <f>1000*10^((M432-272)/160)</f>
        <v>4466.8359215096316</v>
      </c>
      <c r="Q432">
        <f t="shared" si="99"/>
        <v>-3.6741212082932589E-4</v>
      </c>
      <c r="R432">
        <f t="shared" si="100"/>
        <v>-13.097594773434791</v>
      </c>
      <c r="S432" t="str">
        <f t="shared" si="101"/>
        <v>0,833873593473885+0,551955460256486i</v>
      </c>
      <c r="T432" t="str">
        <f t="shared" si="108"/>
        <v>0,833873593473886-0,551955460256486i</v>
      </c>
      <c r="U432" t="str">
        <f t="shared" si="109"/>
        <v>0,390690339786101-0,920522166163217i</v>
      </c>
      <c r="V432" t="str">
        <f t="shared" si="110"/>
        <v>2,10819985396792-1,39545421490309i</v>
      </c>
      <c r="W432" t="str">
        <f t="shared" si="111"/>
        <v>2,25364236701867-1,14593435667831i</v>
      </c>
      <c r="X432" t="str">
        <f t="shared" si="112"/>
        <v>0,973944282442786-0,22660083518872i</v>
      </c>
      <c r="Y432">
        <f t="shared" si="102"/>
        <v>0.99995770101100712</v>
      </c>
      <c r="Z432">
        <f t="shared" si="113"/>
        <v>-0.22859615288843785</v>
      </c>
      <c r="AC432">
        <f t="shared" ca="1" si="103"/>
        <v>0.1000994402680345</v>
      </c>
      <c r="AD432">
        <f ca="1">$AB$3*AC432+$AB$2*AD431</f>
        <v>4.2095872020257334E-4</v>
      </c>
      <c r="AE432">
        <f t="shared" ca="1" si="104"/>
        <v>0</v>
      </c>
    </row>
    <row r="433" spans="6:31" x14ac:dyDescent="0.2">
      <c r="F433">
        <v>3.8541666666666661</v>
      </c>
      <c r="H433">
        <f t="shared" si="105"/>
        <v>-1.2616260193374495E-30</v>
      </c>
      <c r="I433">
        <f t="shared" si="105"/>
        <v>8.0008977729313003E-29</v>
      </c>
      <c r="J433">
        <f t="shared" ca="1" si="98"/>
        <v>-561.93722557027559</v>
      </c>
      <c r="K433">
        <f t="shared" ca="1" si="106"/>
        <v>8.0008977729313003E-29</v>
      </c>
      <c r="L433">
        <f t="shared" si="107"/>
        <v>-561.93722557027559</v>
      </c>
      <c r="M433">
        <v>377</v>
      </c>
      <c r="N433">
        <f>2*PI()*P433/$B$6</f>
        <v>0.59318291104226839</v>
      </c>
      <c r="P433" s="8">
        <f>1000*10^((M433-272)/160)</f>
        <v>4531.5836376008183</v>
      </c>
      <c r="Q433">
        <f t="shared" si="99"/>
        <v>-3.9053396916877918E-4</v>
      </c>
      <c r="R433">
        <f t="shared" si="100"/>
        <v>-13.299855021581232</v>
      </c>
      <c r="S433" t="str">
        <f t="shared" si="101"/>
        <v>0,829165625352557+0,559003010487156i</v>
      </c>
      <c r="T433" t="str">
        <f t="shared" si="108"/>
        <v>0,829165625352557-0,559003010487156i</v>
      </c>
      <c r="U433" t="str">
        <f t="shared" si="109"/>
        <v>0,375031268532593-0,927012161529089i</v>
      </c>
      <c r="V433" t="str">
        <f t="shared" si="110"/>
        <v>2,09091549661892-1,40964364844146i</v>
      </c>
      <c r="W433" t="str">
        <f t="shared" si="111"/>
        <v>2,24013924728075-1,15805220196002i</v>
      </c>
      <c r="X433" t="str">
        <f t="shared" si="112"/>
        <v>0,973135699881633-0,23003693157694i</v>
      </c>
      <c r="Y433">
        <f t="shared" si="102"/>
        <v>0.9999550391259846</v>
      </c>
      <c r="Z433">
        <f t="shared" si="113"/>
        <v>-0.23212626016449397</v>
      </c>
      <c r="AC433">
        <f t="shared" ca="1" si="103"/>
        <v>-0.2964305916352869</v>
      </c>
      <c r="AD433">
        <f ca="1">$AB$3*AC433+$AB$2*AD432</f>
        <v>3.2771470342291372E-4</v>
      </c>
      <c r="AE433">
        <f t="shared" ca="1" si="104"/>
        <v>0</v>
      </c>
    </row>
    <row r="434" spans="6:31" x14ac:dyDescent="0.2">
      <c r="F434">
        <v>3.875</v>
      </c>
      <c r="H434">
        <f t="shared" si="105"/>
        <v>1.0439261272901011E-30</v>
      </c>
      <c r="I434">
        <f t="shared" si="105"/>
        <v>-6.9552737680428508E-29</v>
      </c>
      <c r="J434">
        <f t="shared" ca="1" si="98"/>
        <v>-563.15371541951959</v>
      </c>
      <c r="K434">
        <f t="shared" ca="1" si="106"/>
        <v>-6.9552737680428508E-29</v>
      </c>
      <c r="L434">
        <f t="shared" si="107"/>
        <v>-563.15371541951959</v>
      </c>
      <c r="M434">
        <v>378</v>
      </c>
      <c r="N434">
        <f>2*PI()*P434/$B$6</f>
        <v>0.60178122076064466</v>
      </c>
      <c r="P434" s="8">
        <f>1000*10^((M434-272)/160)</f>
        <v>4597.2698853087222</v>
      </c>
      <c r="Q434">
        <f t="shared" si="99"/>
        <v>-4.1515472284907133E-4</v>
      </c>
      <c r="R434">
        <f t="shared" si="100"/>
        <v>-13.505624444082564</v>
      </c>
      <c r="S434" t="str">
        <f t="shared" si="101"/>
        <v>0,824328553255192+0,566111681815701i</v>
      </c>
      <c r="T434" t="str">
        <f t="shared" si="108"/>
        <v>0,824328553255192-0,566111681815701i</v>
      </c>
      <c r="U434" t="str">
        <f t="shared" si="109"/>
        <v>0,359035127423597-0,933324047304002i</v>
      </c>
      <c r="V434" t="str">
        <f t="shared" si="110"/>
        <v>2,07322081060504-1,42379457223968i</v>
      </c>
      <c r="W434" t="str">
        <f t="shared" si="111"/>
        <v>2,22630993995819-1,17016319602012i</v>
      </c>
      <c r="X434" t="str">
        <f t="shared" si="112"/>
        <v>0,972300525904871-0,233529653334123i</v>
      </c>
      <c r="Y434">
        <f t="shared" si="102"/>
        <v>0.99995220468842638</v>
      </c>
      <c r="Z434">
        <f t="shared" si="113"/>
        <v>-0.23571761408706954</v>
      </c>
      <c r="AC434">
        <f t="shared" ca="1" si="103"/>
        <v>1.3003910518608992</v>
      </c>
      <c r="AD434">
        <f ca="1">$AB$3*AC434+$AB$2*AD433</f>
        <v>7.3607749445217833E-4</v>
      </c>
      <c r="AE434">
        <f t="shared" ca="1" si="104"/>
        <v>0</v>
      </c>
    </row>
    <row r="435" spans="6:31" x14ac:dyDescent="0.2">
      <c r="F435">
        <v>3.8958333333333339</v>
      </c>
      <c r="H435">
        <f t="shared" si="105"/>
        <v>-7.3329891245739812E-31</v>
      </c>
      <c r="I435">
        <f t="shared" si="105"/>
        <v>5.0854326060341704E-29</v>
      </c>
      <c r="J435">
        <f t="shared" ca="1" si="98"/>
        <v>-565.87344193477736</v>
      </c>
      <c r="K435">
        <f t="shared" ca="1" si="106"/>
        <v>5.0854326060341704E-29</v>
      </c>
      <c r="L435">
        <f t="shared" si="107"/>
        <v>-565.87344193477736</v>
      </c>
      <c r="M435">
        <v>379</v>
      </c>
      <c r="N435">
        <f>2*PI()*P435/$B$6</f>
        <v>0.61050416476742819</v>
      </c>
      <c r="P435" s="8">
        <f>1000*10^((M435-272)/160)</f>
        <v>4663.9082688444068</v>
      </c>
      <c r="Q435">
        <f t="shared" si="99"/>
        <v>-4.4137571659812717E-4</v>
      </c>
      <c r="R435">
        <f t="shared" si="100"/>
        <v>-13.714981729840433</v>
      </c>
      <c r="S435" t="str">
        <f t="shared" si="101"/>
        <v>0,819359094097996+0,573280624928936i</v>
      </c>
      <c r="T435" t="str">
        <f t="shared" si="108"/>
        <v>0,819359094097996-0,573280624928936i</v>
      </c>
      <c r="U435" t="str">
        <f t="shared" si="109"/>
        <v>0,342698650162177-0,939445387011412i</v>
      </c>
      <c r="V435" t="str">
        <f t="shared" si="110"/>
        <v>2,05510901834782-1,43789724288411i</v>
      </c>
      <c r="W435" t="str">
        <f t="shared" si="111"/>
        <v>2,2121486839524-1,1822603124851i</v>
      </c>
      <c r="X435" t="str">
        <f t="shared" si="112"/>
        <v>0,971437793109308-0,237080131534843i</v>
      </c>
      <c r="Y435">
        <f t="shared" si="102"/>
        <v>0.9999491860338009</v>
      </c>
      <c r="Z435">
        <f t="shared" si="113"/>
        <v>-0.23937158803658298</v>
      </c>
      <c r="AC435">
        <f t="shared" ca="1" si="103"/>
        <v>-0.94208248057342459</v>
      </c>
      <c r="AD435">
        <f ca="1">$AB$3*AC435+$AB$2*AD434</f>
        <v>4.3992883245806767E-4</v>
      </c>
      <c r="AE435">
        <f t="shared" ca="1" si="104"/>
        <v>0</v>
      </c>
    </row>
    <row r="436" spans="6:31" x14ac:dyDescent="0.2">
      <c r="F436">
        <v>3.9166666666666661</v>
      </c>
      <c r="H436">
        <f t="shared" si="105"/>
        <v>4.3978203755414815E-31</v>
      </c>
      <c r="I436">
        <f t="shared" si="105"/>
        <v>-3.1845201827861849E-29</v>
      </c>
      <c r="J436">
        <f t="shared" ca="1" si="98"/>
        <v>-569.93911988614013</v>
      </c>
      <c r="K436">
        <f t="shared" ca="1" si="106"/>
        <v>-3.1845201827861849E-29</v>
      </c>
      <c r="L436">
        <f t="shared" si="107"/>
        <v>-569.93911988614013</v>
      </c>
      <c r="M436">
        <v>380</v>
      </c>
      <c r="N436">
        <f>2*PI()*P436/$B$6</f>
        <v>0.61935354966256218</v>
      </c>
      <c r="P436" s="8">
        <f>1000*10^((M436-272)/160)</f>
        <v>4731.5125896148056</v>
      </c>
      <c r="Q436">
        <f t="shared" si="99"/>
        <v>-4.6930553566811435E-4</v>
      </c>
      <c r="R436">
        <f t="shared" si="100"/>
        <v>-13.928008124039243</v>
      </c>
      <c r="S436" t="str">
        <f t="shared" si="101"/>
        <v>0,814253896952866+0,580508907164284i</v>
      </c>
      <c r="T436" t="str">
        <f t="shared" si="108"/>
        <v>0,814253896952866-0,580508907164284i</v>
      </c>
      <c r="U436" t="str">
        <f t="shared" si="109"/>
        <v>0,326018817405857-0,945363279748736i</v>
      </c>
      <c r="V436" t="str">
        <f t="shared" si="110"/>
        <v>2,03657341896506-1,45194148192289i</v>
      </c>
      <c r="W436" t="str">
        <f t="shared" si="111"/>
        <v>2,19764974929255-1,19433619651859i</v>
      </c>
      <c r="X436" t="str">
        <f t="shared" si="112"/>
        <v>0,970546493154986-0,240689527960718i</v>
      </c>
      <c r="Y436">
        <f t="shared" si="102"/>
        <v>0.99994597066311275</v>
      </c>
      <c r="Z436">
        <f t="shared" si="113"/>
        <v>-0.24308960000900356</v>
      </c>
      <c r="AC436">
        <f t="shared" ca="1" si="103"/>
        <v>0.48908580137848751</v>
      </c>
      <c r="AD436">
        <f ca="1">$AB$3*AC436+$AB$2*AD435</f>
        <v>5.9341734846692735E-4</v>
      </c>
      <c r="AE436">
        <f t="shared" ca="1" si="104"/>
        <v>0</v>
      </c>
    </row>
    <row r="437" spans="6:31" x14ac:dyDescent="0.2">
      <c r="F437">
        <v>3.9375</v>
      </c>
      <c r="H437">
        <f t="shared" si="105"/>
        <v>-2.1254147760963356E-31</v>
      </c>
      <c r="I437">
        <f t="shared" si="105"/>
        <v>1.6416836157707239E-29</v>
      </c>
      <c r="J437">
        <f t="shared" ca="1" si="98"/>
        <v>-575.69421072221564</v>
      </c>
      <c r="K437">
        <f t="shared" ca="1" si="106"/>
        <v>1.6416836157707239E-29</v>
      </c>
      <c r="L437">
        <f t="shared" si="107"/>
        <v>-575.69421072221564</v>
      </c>
      <c r="M437">
        <v>381</v>
      </c>
      <c r="N437">
        <f>2*PI()*P437/$B$6</f>
        <v>0.62833120823303124</v>
      </c>
      <c r="P437" s="8">
        <f>1000*10^((M437-272)/160)</f>
        <v>4800.0968490811165</v>
      </c>
      <c r="Q437">
        <f t="shared" si="99"/>
        <v>-4.9906057431477972E-4</v>
      </c>
      <c r="R437">
        <f t="shared" si="100"/>
        <v>-14.14478754314916</v>
      </c>
      <c r="S437" t="str">
        <f t="shared" si="101"/>
        <v>0,80900954265354+0,587795508570379i</v>
      </c>
      <c r="T437" t="str">
        <f t="shared" si="108"/>
        <v>0,80900954265354-0,587795508570379i</v>
      </c>
      <c r="U437" t="str">
        <f t="shared" si="109"/>
        <v>0,308992880208979-0,951064351124654i</v>
      </c>
      <c r="V437" t="str">
        <f t="shared" si="110"/>
        <v>2,01760740388674-1,46591666418804i</v>
      </c>
      <c r="W437" t="str">
        <f t="shared" si="111"/>
        <v>2,18280744782751-1,20638315545212i</v>
      </c>
      <c r="X437" t="str">
        <f t="shared" si="112"/>
        <v>0,969625574683067-0,244359036212864i</v>
      </c>
      <c r="Y437">
        <f t="shared" si="102"/>
        <v>0.99994254517864556</v>
      </c>
      <c r="Z437">
        <f t="shared" si="113"/>
        <v>-0.24687311462303232</v>
      </c>
      <c r="AC437">
        <f t="shared" ca="1" si="103"/>
        <v>-0.90253699626619044</v>
      </c>
      <c r="AD437">
        <f ca="1">$AB$3*AC437+$AB$2*AD436</f>
        <v>3.0973512635806518E-4</v>
      </c>
      <c r="AE437">
        <f t="shared" ca="1" si="104"/>
        <v>0</v>
      </c>
    </row>
    <row r="438" spans="6:31" x14ac:dyDescent="0.2">
      <c r="F438">
        <v>3.9583333333333339</v>
      </c>
      <c r="H438">
        <f t="shared" si="105"/>
        <v>6.1938473549271063E-32</v>
      </c>
      <c r="I438">
        <f t="shared" si="105"/>
        <v>-5.7456675282664344E-30</v>
      </c>
      <c r="J438">
        <f t="shared" ca="1" si="98"/>
        <v>-584.81319015935185</v>
      </c>
      <c r="K438">
        <f t="shared" ca="1" si="106"/>
        <v>-5.7456675282664344E-30</v>
      </c>
      <c r="L438">
        <f t="shared" si="107"/>
        <v>-584.81319015935185</v>
      </c>
      <c r="M438">
        <v>382</v>
      </c>
      <c r="N438">
        <f>2*PI()*P438/$B$6</f>
        <v>0.63743899983244945</v>
      </c>
      <c r="P438" s="8">
        <f>1000*10^((M438-272)/160)</f>
        <v>4869.6752516586321</v>
      </c>
      <c r="Q438">
        <f t="shared" si="99"/>
        <v>-5.3076563879087728E-4</v>
      </c>
      <c r="R438">
        <f t="shared" si="100"/>
        <v>-14.365406696355432</v>
      </c>
      <c r="S438" t="str">
        <f t="shared" si="101"/>
        <v>0,803622543477793+0,595139317819183i</v>
      </c>
      <c r="T438" t="str">
        <f t="shared" si="108"/>
        <v>0,803622543477793-0,595139317819183i</v>
      </c>
      <c r="U438" t="str">
        <f t="shared" si="109"/>
        <v>0,291618384771435-0,956534744618981i</v>
      </c>
      <c r="V438" t="str">
        <f t="shared" si="110"/>
        <v>1,99820447347644-1,47981170620417i</v>
      </c>
      <c r="W438" t="str">
        <f t="shared" si="111"/>
        <v>2,1676161446389-1,21839314942762i</v>
      </c>
      <c r="X438" t="str">
        <f t="shared" si="112"/>
        <v>0,968673941107071-0,248089882871231i</v>
      </c>
      <c r="Y438">
        <f t="shared" si="102"/>
        <v>0.99993889521458579</v>
      </c>
      <c r="Z438">
        <f t="shared" si="113"/>
        <v>-0.25072364523944357</v>
      </c>
      <c r="AC438">
        <f t="shared" ca="1" si="103"/>
        <v>0.95776622617367235</v>
      </c>
      <c r="AD438">
        <f ca="1">$AB$3*AC438+$AB$2*AD437</f>
        <v>6.1048170831156192E-4</v>
      </c>
      <c r="AE438">
        <f t="shared" ca="1" si="104"/>
        <v>0</v>
      </c>
    </row>
    <row r="439" spans="6:31" x14ac:dyDescent="0.2">
      <c r="F439">
        <v>3.9791666666666661</v>
      </c>
      <c r="H439">
        <f t="shared" si="105"/>
        <v>2.2249683416806033E-32</v>
      </c>
      <c r="I439">
        <f t="shared" si="105"/>
        <v>-5.3399141100435949E-31</v>
      </c>
      <c r="J439">
        <f t="shared" ca="1" si="98"/>
        <v>-605.44931456667268</v>
      </c>
      <c r="K439">
        <f t="shared" ca="1" si="106"/>
        <v>-5.3399141100435949E-31</v>
      </c>
      <c r="L439">
        <f t="shared" si="107"/>
        <v>-605.44931456667268</v>
      </c>
      <c r="M439">
        <v>383</v>
      </c>
      <c r="N439">
        <f>2*PI()*P439/$B$6</f>
        <v>0.64667881076614775</v>
      </c>
      <c r="P439" s="8">
        <f>1000*10^((M439-272)/160)</f>
        <v>4940.2622076585985</v>
      </c>
      <c r="Q439">
        <f t="shared" si="99"/>
        <v>-5.6455460352420868E-4</v>
      </c>
      <c r="R439">
        <f t="shared" si="100"/>
        <v>-14.589955213840076</v>
      </c>
      <c r="S439" t="str">
        <f t="shared" si="101"/>
        <v>0,798089342912525+0,602539127965525i</v>
      </c>
      <c r="T439" t="str">
        <f t="shared" si="108"/>
        <v>0,798089342912524-0,602539127965524i</v>
      </c>
      <c r="U439" t="str">
        <f t="shared" si="109"/>
        <v>0,27389319854109-0,961760113434181i</v>
      </c>
      <c r="V439" t="str">
        <f t="shared" si="110"/>
        <v>1,97835825469998-1,49361505472574i</v>
      </c>
      <c r="W439" t="str">
        <f t="shared" si="111"/>
        <v>2,15207027020686-1,23035778207962i</v>
      </c>
      <c r="X439" t="str">
        <f t="shared" si="112"/>
        <v>0,967690448267937-0,25188332870272i</v>
      </c>
      <c r="Y439">
        <f t="shared" si="102"/>
        <v>0.99993500536153024</v>
      </c>
      <c r="Z439">
        <f t="shared" si="113"/>
        <v>-0.25464275620002269</v>
      </c>
      <c r="AC439">
        <f t="shared" ca="1" si="103"/>
        <v>1.356637084628332</v>
      </c>
      <c r="AD439">
        <f ca="1">$AB$3*AC439+$AB$2*AD438</f>
        <v>1.0364231162810387E-3</v>
      </c>
      <c r="AE439">
        <f t="shared" ca="1" si="104"/>
        <v>0</v>
      </c>
    </row>
    <row r="440" spans="6:31" x14ac:dyDescent="0.2">
      <c r="F440">
        <v>4</v>
      </c>
      <c r="H440">
        <f t="shared" si="105"/>
        <v>-5.8052751294534493E-32</v>
      </c>
      <c r="I440">
        <f t="shared" si="105"/>
        <v>3.4607511475698421E-30</v>
      </c>
      <c r="J440">
        <f t="shared" ca="1" si="98"/>
        <v>-589.2165925684244</v>
      </c>
      <c r="K440">
        <f t="shared" ca="1" si="106"/>
        <v>3.4607511475698421E-30</v>
      </c>
      <c r="L440">
        <f t="shared" si="107"/>
        <v>-589.2165925684244</v>
      </c>
      <c r="M440">
        <v>384</v>
      </c>
      <c r="N440">
        <f>2*PI()*P440/$B$6</f>
        <v>0.65605255468184587</v>
      </c>
      <c r="P440" s="8">
        <f>1000*10^((M440-272)/160)</f>
        <v>5011.8723362727233</v>
      </c>
      <c r="Q440">
        <f t="shared" si="99"/>
        <v>-6.0057112204742874E-4</v>
      </c>
      <c r="R440">
        <f t="shared" si="100"/>
        <v>-14.818525782368907</v>
      </c>
      <c r="S440" t="str">
        <f t="shared" si="101"/>
        <v>0,792406315508991+0,60999363204993i</v>
      </c>
      <c r="T440" t="str">
        <f t="shared" si="108"/>
        <v>0,792406315508991-0,60999363204993i</v>
      </c>
      <c r="U440" t="str">
        <f t="shared" si="109"/>
        <v>0,255815537717069-0,966725612913264i</v>
      </c>
      <c r="V440" t="str">
        <f t="shared" si="110"/>
        <v>1,95806251988403-1,50731467544865i</v>
      </c>
      <c r="W440" t="str">
        <f t="shared" si="111"/>
        <v>2,13616433336016-1,24226829128725i</v>
      </c>
      <c r="X440" t="str">
        <f t="shared" si="112"/>
        <v>0,966673901943491-0,255740669920151i</v>
      </c>
      <c r="Y440">
        <f t="shared" si="102"/>
        <v>0.99993085908469781</v>
      </c>
      <c r="Z440">
        <f t="shared" si="113"/>
        <v>-0.25863206519400611</v>
      </c>
      <c r="AC440">
        <f t="shared" ca="1" si="103"/>
        <v>1.0029099991542534</v>
      </c>
      <c r="AD440">
        <f ca="1">$AB$3*AC440+$AB$2*AD439</f>
        <v>1.3511215452544105E-3</v>
      </c>
      <c r="AE440">
        <f t="shared" ca="1" si="104"/>
        <v>0</v>
      </c>
    </row>
    <row r="441" spans="6:31" x14ac:dyDescent="0.2">
      <c r="F441">
        <v>4.0208333333333339</v>
      </c>
      <c r="H441">
        <f t="shared" si="105"/>
        <v>6.3659906550386316E-32</v>
      </c>
      <c r="I441">
        <f t="shared" si="105"/>
        <v>-4.194273452619604E-30</v>
      </c>
      <c r="J441">
        <f t="shared" ca="1" si="98"/>
        <v>-587.54686516796039</v>
      </c>
      <c r="K441">
        <f t="shared" ca="1" si="106"/>
        <v>-4.194273452619604E-30</v>
      </c>
      <c r="L441">
        <f t="shared" si="107"/>
        <v>-587.54686516796039</v>
      </c>
      <c r="M441">
        <v>385</v>
      </c>
      <c r="N441">
        <f>2*PI()*P441/$B$6</f>
        <v>0.66556217296598541</v>
      </c>
      <c r="P441" s="8">
        <f>1000*10^((M441-272)/160)</f>
        <v>5084.5204686009411</v>
      </c>
      <c r="Q441">
        <f t="shared" si="99"/>
        <v>-6.3896939841233933E-4</v>
      </c>
      <c r="R441">
        <f t="shared" si="100"/>
        <v>-15.051214288665285</v>
      </c>
      <c r="S441" t="str">
        <f t="shared" si="101"/>
        <v>0,786569766835892+0,617501418540663i</v>
      </c>
      <c r="T441" t="str">
        <f t="shared" si="108"/>
        <v>0,786569766835892-0,617501418540663i</v>
      </c>
      <c r="U441" t="str">
        <f t="shared" si="109"/>
        <v>0,237383996200538-0,971415893604723i</v>
      </c>
      <c r="V441" t="str">
        <f t="shared" si="110"/>
        <v>1,93731120660743-1,52089804194623i</v>
      </c>
      <c r="W441" t="str">
        <f t="shared" si="111"/>
        <v>2,11989293504279-1,25411554002966i</v>
      </c>
      <c r="X441" t="str">
        <f t="shared" si="112"/>
        <v>0,965623055201734-0,259663239493997i</v>
      </c>
      <c r="Y441">
        <f t="shared" si="102"/>
        <v>0.99992643863518671</v>
      </c>
      <c r="Z441">
        <f t="shared" si="113"/>
        <v>-0.26269324576042546</v>
      </c>
      <c r="AC441">
        <f t="shared" ca="1" si="103"/>
        <v>0.21454044701774996</v>
      </c>
      <c r="AD441">
        <f ca="1">$AB$3*AC441+$AB$2*AD440</f>
        <v>1.4180864272561934E-3</v>
      </c>
      <c r="AE441">
        <f t="shared" ca="1" si="104"/>
        <v>0</v>
      </c>
    </row>
    <row r="442" spans="6:31" x14ac:dyDescent="0.2">
      <c r="F442">
        <v>4.0416666666666661</v>
      </c>
      <c r="H442">
        <f t="shared" si="105"/>
        <v>-5.3735736480547792E-32</v>
      </c>
      <c r="I442">
        <f t="shared" si="105"/>
        <v>3.7250062201267648E-30</v>
      </c>
      <c r="J442">
        <f t="shared" ca="1" si="98"/>
        <v>-588.57745995434345</v>
      </c>
      <c r="K442">
        <f t="shared" ca="1" si="106"/>
        <v>3.7250062201267648E-30</v>
      </c>
      <c r="L442">
        <f t="shared" si="107"/>
        <v>-588.57745995434345</v>
      </c>
      <c r="M442">
        <v>386</v>
      </c>
      <c r="N442">
        <f>2*PI()*P442/$B$6</f>
        <v>0.67520963514580745</v>
      </c>
      <c r="P442" s="8">
        <f>1000*10^((M442-272)/160)</f>
        <v>5158.2216507230587</v>
      </c>
      <c r="Q442">
        <f t="shared" si="99"/>
        <v>-6.799150263004886E-4</v>
      </c>
      <c r="R442">
        <f t="shared" si="100"/>
        <v>-15.288119971106658</v>
      </c>
      <c r="S442" t="str">
        <f t="shared" si="101"/>
        <v>0,780575933538477+0,625060966610887i</v>
      </c>
      <c r="T442" t="str">
        <f t="shared" si="108"/>
        <v>0,780575933538476-0,625060966610886i</v>
      </c>
      <c r="U442" t="str">
        <f t="shared" si="109"/>
        <v>0,218597576038928-0,97581509506151i</v>
      </c>
      <c r="V442" t="str">
        <f t="shared" si="110"/>
        <v>1,91609843876803-1,53435212488384i</v>
      </c>
      <c r="W442" t="str">
        <f t="shared" si="111"/>
        <v>2,1032507829296-1,26589000738092i</v>
      </c>
      <c r="X442" t="str">
        <f t="shared" si="112"/>
        <v>0,964536605586309-0,263652408519096i</v>
      </c>
      <c r="Y442">
        <f t="shared" si="102"/>
        <v>0.99992172495344822</v>
      </c>
      <c r="Z442">
        <f t="shared" si="113"/>
        <v>-0.26682802993571153</v>
      </c>
      <c r="AC442">
        <f t="shared" ca="1" si="103"/>
        <v>-0.97426947526634267</v>
      </c>
      <c r="AD442">
        <f ca="1">$AB$3*AC442+$AB$2*AD441</f>
        <v>1.1116132851576759E-3</v>
      </c>
      <c r="AE442">
        <f t="shared" ca="1" si="104"/>
        <v>0</v>
      </c>
    </row>
    <row r="443" spans="6:31" x14ac:dyDescent="0.2">
      <c r="F443">
        <v>4.0625</v>
      </c>
      <c r="H443">
        <f t="shared" si="105"/>
        <v>3.8358512772841425E-32</v>
      </c>
      <c r="I443">
        <f t="shared" si="105"/>
        <v>-2.7672450704479153E-30</v>
      </c>
      <c r="J443">
        <f t="shared" ca="1" si="98"/>
        <v>-591.15904755060944</v>
      </c>
      <c r="K443">
        <f t="shared" ca="1" si="106"/>
        <v>-2.7672450704479153E-30</v>
      </c>
      <c r="L443">
        <f t="shared" si="107"/>
        <v>-591.15904755060944</v>
      </c>
      <c r="M443">
        <v>387</v>
      </c>
      <c r="N443">
        <f>2*PI()*P443/$B$6</f>
        <v>0.68499693929726102</v>
      </c>
      <c r="P443" s="8">
        <f>1000*10^((M443-272)/160)</f>
        <v>5232.9911468149476</v>
      </c>
      <c r="Q443">
        <f t="shared" si="99"/>
        <v>-7.2358590001078704E-4</v>
      </c>
      <c r="R443">
        <f t="shared" si="100"/>
        <v>-15.529345580302341</v>
      </c>
      <c r="S443" t="str">
        <f t="shared" si="101"/>
        <v>0,774420983512331+0,632670641246924i</v>
      </c>
      <c r="T443" t="str">
        <f t="shared" si="108"/>
        <v>0,774420983512331-0,632670641246924i</v>
      </c>
      <c r="U443" t="str">
        <f t="shared" si="109"/>
        <v>0,199455719408412-0,97990684046764i</v>
      </c>
      <c r="V443" t="str">
        <f t="shared" si="110"/>
        <v>1,89441854886799-1,54766338157119i</v>
      </c>
      <c r="W443" t="str">
        <f t="shared" si="111"/>
        <v>2,08623270692317-1,27758177968411i</v>
      </c>
      <c r="X443" t="str">
        <f t="shared" si="112"/>
        <v>0,96341319212204-0,26770958763838i</v>
      </c>
      <c r="Y443">
        <f t="shared" si="102"/>
        <v>0.9999166975644973</v>
      </c>
      <c r="Z443">
        <f t="shared" si="113"/>
        <v>-0.27103821105630532</v>
      </c>
      <c r="AC443">
        <f t="shared" ca="1" si="103"/>
        <v>0.1449274366100155</v>
      </c>
      <c r="AD443">
        <f ca="1">$AB$3*AC443+$AB$2*AD442</f>
        <v>1.1567872619390831E-3</v>
      </c>
      <c r="AE443">
        <f t="shared" ca="1" si="104"/>
        <v>0</v>
      </c>
    </row>
    <row r="444" spans="6:31" x14ac:dyDescent="0.2">
      <c r="F444">
        <v>4.0833333333333339</v>
      </c>
      <c r="H444">
        <f t="shared" si="105"/>
        <v>-2.342102542377184E-32</v>
      </c>
      <c r="I444">
        <f t="shared" si="105"/>
        <v>1.7617193048713953E-30</v>
      </c>
      <c r="J444">
        <f t="shared" ca="1" si="98"/>
        <v>-595.08126573296818</v>
      </c>
      <c r="K444">
        <f t="shared" ca="1" si="106"/>
        <v>1.7617193048713953E-30</v>
      </c>
      <c r="L444">
        <f t="shared" si="107"/>
        <v>-595.08126573296818</v>
      </c>
      <c r="M444">
        <v>388</v>
      </c>
      <c r="N444">
        <f>2*PI()*P444/$B$6</f>
        <v>0.6949261124588223</v>
      </c>
      <c r="P444" s="8">
        <f>1000*10^((M444-272)/160)</f>
        <v>5308.8444423098845</v>
      </c>
      <c r="Q444">
        <f t="shared" si="99"/>
        <v>-7.7017320654409679E-4</v>
      </c>
      <c r="R444">
        <f t="shared" si="100"/>
        <v>-15.774997549161501</v>
      </c>
      <c r="S444" t="str">
        <f t="shared" si="101"/>
        <v>0,768101016201014+0,640328688183631i</v>
      </c>
      <c r="T444" t="str">
        <f t="shared" si="108"/>
        <v>0,768101016201014-0,640328688183631i</v>
      </c>
      <c r="U444" t="str">
        <f t="shared" si="109"/>
        <v>0,179958342178061-0,983674232193018i</v>
      </c>
      <c r="V444" t="str">
        <f t="shared" si="110"/>
        <v>1,87226610156012-1,56081774591602i</v>
      </c>
      <c r="W444" t="str">
        <f t="shared" si="111"/>
        <v>2,06883367556473-1,28918054194751i</v>
      </c>
      <c r="X444" t="str">
        <f t="shared" si="112"/>
        <v>0,962251392126884-0,271836228525655i</v>
      </c>
      <c r="Y444">
        <f t="shared" si="102"/>
        <v>0.99991133446380043</v>
      </c>
      <c r="Z444">
        <f t="shared" si="113"/>
        <v>-0.27532564672690424</v>
      </c>
      <c r="AC444">
        <f t="shared" ca="1" si="103"/>
        <v>-0.35289756345987483</v>
      </c>
      <c r="AD444">
        <f ca="1">$AB$3*AC444+$AB$2*AD443</f>
        <v>1.0455752781037902E-3</v>
      </c>
      <c r="AE444">
        <f t="shared" ca="1" si="104"/>
        <v>0</v>
      </c>
    </row>
    <row r="445" spans="6:31" x14ac:dyDescent="0.2">
      <c r="F445">
        <v>4.1041666666666661</v>
      </c>
      <c r="H445">
        <f t="shared" si="105"/>
        <v>1.1650575134339769E-32</v>
      </c>
      <c r="I445">
        <f t="shared" si="105"/>
        <v>-9.3055528837881319E-31</v>
      </c>
      <c r="J445">
        <f t="shared" ca="1" si="98"/>
        <v>-600.62515636846103</v>
      </c>
      <c r="K445">
        <f t="shared" ca="1" si="106"/>
        <v>-9.3055528837881319E-31</v>
      </c>
      <c r="L445">
        <f t="shared" si="107"/>
        <v>-600.62515636846103</v>
      </c>
      <c r="M445">
        <v>389</v>
      </c>
      <c r="N445">
        <f>2*PI()*P445/$B$6</f>
        <v>0.7049992110513108</v>
      </c>
      <c r="P445" s="8">
        <f>1000*10^((M445-272)/160)</f>
        <v>5385.7972471057192</v>
      </c>
      <c r="Q445">
        <f t="shared" si="99"/>
        <v>-8.1988250426164293E-4</v>
      </c>
      <c r="R445">
        <f t="shared" si="100"/>
        <v>-16.025186173124965</v>
      </c>
      <c r="S445" t="str">
        <f t="shared" si="101"/>
        <v>0,761612063027265+0,64803322866297i</v>
      </c>
      <c r="T445" t="str">
        <f t="shared" si="108"/>
        <v>0,761612063027265-0,64803322866297i</v>
      </c>
      <c r="U445" t="str">
        <f t="shared" si="109"/>
        <v>0,160105869097294-0,987099848384448i</v>
      </c>
      <c r="V445" t="str">
        <f t="shared" si="110"/>
        <v>1,84963591849724-1,57380061884846i</v>
      </c>
      <c r="W445" t="str">
        <f t="shared" si="111"/>
        <v>2,05104881339116-1,30067556950933i</v>
      </c>
      <c r="X445" t="str">
        <f t="shared" si="112"/>
        <v>0,961049717815923-0,276033825429883i</v>
      </c>
      <c r="Y445">
        <f t="shared" si="102"/>
        <v>0.99990561199321226</v>
      </c>
      <c r="Z445">
        <f t="shared" si="113"/>
        <v>-0.27969226196610064</v>
      </c>
      <c r="AC445">
        <f t="shared" ca="1" si="103"/>
        <v>-4.097702625728647E-2</v>
      </c>
      <c r="AD445">
        <f ca="1">$AB$3*AC445+$AB$2*AD444</f>
        <v>1.0323755620908588E-3</v>
      </c>
      <c r="AE445">
        <f t="shared" ca="1" si="104"/>
        <v>0</v>
      </c>
    </row>
    <row r="446" spans="6:31" x14ac:dyDescent="0.2">
      <c r="F446">
        <v>4.125</v>
      </c>
      <c r="H446">
        <f t="shared" si="105"/>
        <v>-3.7227534806295506E-33</v>
      </c>
      <c r="I446">
        <f t="shared" si="105"/>
        <v>3.4673648583010965E-31</v>
      </c>
      <c r="J446">
        <f t="shared" ca="1" si="98"/>
        <v>-609.20000913393483</v>
      </c>
      <c r="K446">
        <f t="shared" ca="1" si="106"/>
        <v>3.4673648583010965E-31</v>
      </c>
      <c r="L446">
        <f t="shared" si="107"/>
        <v>-609.20000913393483</v>
      </c>
      <c r="M446">
        <v>390</v>
      </c>
      <c r="N446">
        <f>2*PI()*P446/$B$6</f>
        <v>0.71521832130379459</v>
      </c>
      <c r="P446" s="8">
        <f>1000*10^((M446-272)/160)</f>
        <v>5463.8654988185444</v>
      </c>
      <c r="Q446">
        <f t="shared" si="99"/>
        <v>-8.7293489903829196E-4</v>
      </c>
      <c r="R446">
        <f t="shared" si="100"/>
        <v>-16.28002580125073</v>
      </c>
      <c r="S446" t="str">
        <f t="shared" si="101"/>
        <v>0,754950087968032+0,655782254012001i</v>
      </c>
      <c r="T446" t="str">
        <f t="shared" si="108"/>
        <v>0,754950087968032-0,655782254012001i</v>
      </c>
      <c r="U446" t="str">
        <f t="shared" si="109"/>
        <v>0,139899270645879-0,990165740708469i</v>
      </c>
      <c r="V446" t="str">
        <f t="shared" si="110"/>
        <v>1,82652310452586-1,58659685929023i</v>
      </c>
      <c r="W446" t="str">
        <f t="shared" si="111"/>
        <v>2,03287341927011-1,31205572002158i</v>
      </c>
      <c r="X446" t="str">
        <f t="shared" si="112"/>
        <v>0,959806612681439-0,280303916782658i</v>
      </c>
      <c r="Y446">
        <f t="shared" si="102"/>
        <v>0.99989950470570643</v>
      </c>
      <c r="Z446">
        <f t="shared" si="113"/>
        <v>-0.28414005254145319</v>
      </c>
      <c r="AC446">
        <f t="shared" ca="1" si="103"/>
        <v>-0.65961169517273188</v>
      </c>
      <c r="AD446">
        <f ca="1">$AB$3*AC446+$AB$2*AD445</f>
        <v>8.2486070578233987E-4</v>
      </c>
      <c r="AE446">
        <f t="shared" ca="1" si="104"/>
        <v>0</v>
      </c>
    </row>
    <row r="447" spans="6:31" x14ac:dyDescent="0.2">
      <c r="F447">
        <v>4.1458333333333339</v>
      </c>
      <c r="H447">
        <f t="shared" si="105"/>
        <v>-8.0046832896122284E-34</v>
      </c>
      <c r="I447">
        <f t="shared" si="105"/>
        <v>3.0775554704524576E-33</v>
      </c>
      <c r="J447">
        <f t="shared" ca="1" si="98"/>
        <v>-650.23588221037448</v>
      </c>
      <c r="K447">
        <f t="shared" ca="1" si="106"/>
        <v>3.0775554704524576E-33</v>
      </c>
      <c r="L447">
        <f t="shared" si="107"/>
        <v>-650.23588221037448</v>
      </c>
      <c r="M447">
        <v>391</v>
      </c>
      <c r="N447">
        <f>2*PI()*P447/$B$6</f>
        <v>0.72558555968566518</v>
      </c>
      <c r="P447" s="8">
        <f>1000*10^((M447-272)/160)</f>
        <v>5543.0653660835069</v>
      </c>
      <c r="Q447">
        <f t="shared" si="99"/>
        <v>-9.2956832537118071E-4</v>
      </c>
      <c r="R447">
        <f t="shared" si="100"/>
        <v>-16.539635038941352</v>
      </c>
      <c r="S447" t="str">
        <f t="shared" si="101"/>
        <v>0,748110988284204+0,663573620036565i</v>
      </c>
      <c r="T447" t="str">
        <f t="shared" si="108"/>
        <v>0,748110988284204-0,663573620036565i</v>
      </c>
      <c r="U447" t="str">
        <f t="shared" si="109"/>
        <v>0,119340101583137-0,992853433369763i</v>
      </c>
      <c r="V447" t="str">
        <f t="shared" si="110"/>
        <v>1,80292307526442-1,59919077574913i</v>
      </c>
      <c r="W447" t="str">
        <f t="shared" si="111"/>
        <v>2,0143029857446-1,32330942580725i</v>
      </c>
      <c r="X447" t="str">
        <f t="shared" si="112"/>
        <v>0,95852044763204-0,284648086871361i</v>
      </c>
      <c r="Y447">
        <f t="shared" si="102"/>
        <v>0.99989298521804437</v>
      </c>
      <c r="Z447">
        <f t="shared" si="113"/>
        <v>-0.28867108850774714</v>
      </c>
      <c r="AC447">
        <f t="shared" ca="1" si="103"/>
        <v>0.32994854993346584</v>
      </c>
      <c r="AD447">
        <f ca="1">$AB$3*AC447+$AB$2*AD446</f>
        <v>9.2824172152633294E-4</v>
      </c>
      <c r="AE447">
        <f t="shared" ca="1" si="104"/>
        <v>0</v>
      </c>
    </row>
    <row r="448" spans="6:31" x14ac:dyDescent="0.2">
      <c r="F448">
        <v>4.1666666666666661</v>
      </c>
      <c r="H448">
        <f t="shared" si="105"/>
        <v>2.8022634402017552E-33</v>
      </c>
      <c r="I448">
        <f t="shared" si="105"/>
        <v>-1.7127483319682798E-31</v>
      </c>
      <c r="J448">
        <f t="shared" ca="1" si="98"/>
        <v>-615.32612893528506</v>
      </c>
      <c r="K448">
        <f t="shared" ca="1" si="106"/>
        <v>-1.7127483319682798E-31</v>
      </c>
      <c r="L448">
        <f t="shared" si="107"/>
        <v>-615.32612893528506</v>
      </c>
      <c r="M448">
        <v>392</v>
      </c>
      <c r="N448">
        <f>2*PI()*P448/$B$6</f>
        <v>0.73610307334497915</v>
      </c>
      <c r="P448" s="8">
        <f>1000*10^((M448-272)/160)</f>
        <v>5623.413251903492</v>
      </c>
      <c r="Q448">
        <f t="shared" si="99"/>
        <v>-9.9003894389040306E-4</v>
      </c>
      <c r="R448">
        <f t="shared" si="100"/>
        <v>-16.804136963136155</v>
      </c>
      <c r="S448" t="str">
        <f t="shared" si="101"/>
        <v>0,741090595416512+0,671405041227127i</v>
      </c>
      <c r="T448" t="str">
        <f t="shared" si="108"/>
        <v>0,741090595416512-0,671405041227127i</v>
      </c>
      <c r="U448" t="str">
        <f t="shared" si="109"/>
        <v>0,0984305412296003-0,995143923537318i</v>
      </c>
      <c r="V448" t="str">
        <f t="shared" si="110"/>
        <v>1,77883158610476-1,61156611862487i</v>
      </c>
      <c r="W448" t="str">
        <f t="shared" si="111"/>
        <v>1,9953332194176-1,3344246866494i</v>
      </c>
      <c r="X448" t="str">
        <f t="shared" si="112"/>
        <v>0,957189516872126-0,289067967579874i</v>
      </c>
      <c r="Y448">
        <f t="shared" si="102"/>
        <v>0.99988602405006788</v>
      </c>
      <c r="Z448">
        <f t="shared" si="113"/>
        <v>-0.29328751796280689</v>
      </c>
      <c r="AC448">
        <f t="shared" ca="1" si="103"/>
        <v>1.7870263133030191</v>
      </c>
      <c r="AD448">
        <f ca="1">$AB$3*AC448+$AB$2*AD447</f>
        <v>1.4892728441774415E-3</v>
      </c>
      <c r="AE448">
        <f t="shared" ca="1" si="104"/>
        <v>0</v>
      </c>
    </row>
    <row r="449" spans="6:31" x14ac:dyDescent="0.2">
      <c r="F449">
        <v>4.1875</v>
      </c>
      <c r="H449">
        <f t="shared" si="105"/>
        <v>-3.2035696911276969E-33</v>
      </c>
      <c r="I449">
        <f t="shared" si="105"/>
        <v>2.1880224034735452E-31</v>
      </c>
      <c r="J449">
        <f t="shared" ca="1" si="98"/>
        <v>-613.19896471025368</v>
      </c>
      <c r="K449">
        <f t="shared" ca="1" si="106"/>
        <v>2.1880224034735452E-31</v>
      </c>
      <c r="L449">
        <f t="shared" si="107"/>
        <v>-613.19896471025368</v>
      </c>
      <c r="M449">
        <v>393</v>
      </c>
      <c r="N449">
        <f>2*PI()*P449/$B$6</f>
        <v>0.74677304055315064</v>
      </c>
      <c r="P449" s="8">
        <f>1000*10^((M449-272)/160)</f>
        <v>5704.9257970463204</v>
      </c>
      <c r="Q449">
        <f t="shared" si="99"/>
        <v>-1.0546226673020707E-3</v>
      </c>
      <c r="R449">
        <f t="shared" si="100"/>
        <v>-17.073659350871768</v>
      </c>
      <c r="S449" t="str">
        <f t="shared" si="101"/>
        <v>0,73388467605971+0,679274084773396i</v>
      </c>
      <c r="T449" t="str">
        <f t="shared" si="108"/>
        <v>0,73388467605971-0,679274084773396i</v>
      </c>
      <c r="U449" t="str">
        <f t="shared" si="109"/>
        <v>0,0771734355105305-0,997017683319359i</v>
      </c>
      <c r="V449" t="str">
        <f t="shared" si="110"/>
        <v>1,75424476267389-1,62370607331891i</v>
      </c>
      <c r="W449" t="str">
        <f t="shared" si="111"/>
        <v>1,97596006240632-1,34538906307533i</v>
      </c>
      <c r="X449" t="str">
        <f t="shared" si="112"/>
        <v>0,955812033501341-0,293565240198873i</v>
      </c>
      <c r="Y449">
        <f t="shared" si="102"/>
        <v>0.99987858944923436</v>
      </c>
      <c r="Z449">
        <f t="shared" si="113"/>
        <v>-0.29799157103663015</v>
      </c>
      <c r="AC449">
        <f t="shared" ca="1" si="103"/>
        <v>-0.13658547189265544</v>
      </c>
      <c r="AD449">
        <f ca="1">$AB$3*AC449+$AB$2*AD448</f>
        <v>1.445902197132915E-3</v>
      </c>
      <c r="AE449">
        <f t="shared" ca="1" si="104"/>
        <v>0</v>
      </c>
    </row>
    <row r="450" spans="6:31" x14ac:dyDescent="0.2">
      <c r="F450">
        <v>4.2083333333333339</v>
      </c>
      <c r="H450">
        <f t="shared" si="105"/>
        <v>2.7610523508053079E-33</v>
      </c>
      <c r="I450">
        <f t="shared" si="105"/>
        <v>-1.9876856125016968E-31</v>
      </c>
      <c r="J450">
        <f t="shared" ca="1" si="98"/>
        <v>-614.03304611661088</v>
      </c>
      <c r="K450">
        <f t="shared" ca="1" si="106"/>
        <v>-1.9876856125016968E-31</v>
      </c>
      <c r="L450">
        <f t="shared" si="107"/>
        <v>-614.03304611661088</v>
      </c>
      <c r="M450">
        <v>394</v>
      </c>
      <c r="N450">
        <f>2*PI()*P450/$B$6</f>
        <v>0.75759767115609122</v>
      </c>
      <c r="P450" s="8">
        <f>1000*10^((M450-272)/160)</f>
        <v>5787.6198834912066</v>
      </c>
      <c r="Q450">
        <f t="shared" si="99"/>
        <v>-1.1236168269049749E-3</v>
      </c>
      <c r="R450">
        <f t="shared" si="100"/>
        <v>-17.348334922185838</v>
      </c>
      <c r="S450" t="str">
        <f t="shared" si="101"/>
        <v>0,726488933427839+0,687178164384521i</v>
      </c>
      <c r="T450" t="str">
        <f t="shared" si="108"/>
        <v>0,72648893342784-0,687178164384522i</v>
      </c>
      <c r="U450" t="str">
        <f t="shared" si="109"/>
        <v>0,0555723407862396-0,998454663437224i</v>
      </c>
      <c r="V450" t="str">
        <f t="shared" si="110"/>
        <v>1,72915913279077-1,63559325424731i</v>
      </c>
      <c r="W450" t="str">
        <f t="shared" si="111"/>
        <v>1,95617971489424-1,35618967020329i</v>
      </c>
      <c r="X450" t="str">
        <f t="shared" si="112"/>
        <v>0,954386124812017-0,298141637307592i</v>
      </c>
      <c r="Y450">
        <f t="shared" si="102"/>
        <v>0.99987064719900165</v>
      </c>
      <c r="Z450">
        <f t="shared" si="113"/>
        <v>-0.30278556413085711</v>
      </c>
      <c r="AC450">
        <f t="shared" ca="1" si="103"/>
        <v>1.8194953214502266E-2</v>
      </c>
      <c r="AD450">
        <f ca="1">$AB$3*AC450+$AB$2*AD449</f>
        <v>1.4511632402106308E-3</v>
      </c>
      <c r="AE450">
        <f t="shared" ca="1" si="104"/>
        <v>0</v>
      </c>
    </row>
    <row r="451" spans="6:31" x14ac:dyDescent="0.2">
      <c r="F451">
        <v>4.2291666666666661</v>
      </c>
      <c r="H451">
        <f t="shared" si="105"/>
        <v>-2.003132058157102E-33</v>
      </c>
      <c r="I451">
        <f t="shared" si="105"/>
        <v>1.5006985095816511E-31</v>
      </c>
      <c r="J451">
        <f t="shared" ca="1" si="98"/>
        <v>-616.47413097560946</v>
      </c>
      <c r="K451">
        <f t="shared" ca="1" si="106"/>
        <v>1.5006985095816511E-31</v>
      </c>
      <c r="L451">
        <f t="shared" si="107"/>
        <v>-616.47413097560946</v>
      </c>
      <c r="M451">
        <v>395</v>
      </c>
      <c r="N451">
        <f>2*PI()*P451/$B$6</f>
        <v>0.76857920703188876</v>
      </c>
      <c r="P451" s="8">
        <f>1000*10^((M451-272)/160)</f>
        <v>5871.5126379251669</v>
      </c>
      <c r="Q451">
        <f t="shared" si="99"/>
        <v>-1.1973419946758937E-3</v>
      </c>
      <c r="R451">
        <f t="shared" si="100"/>
        <v>-17.628301598423111</v>
      </c>
      <c r="S451" t="str">
        <f t="shared" si="101"/>
        <v>0,718899008724058+0,695114533911906i</v>
      </c>
      <c r="T451" t="str">
        <f t="shared" si="108"/>
        <v>0,718899008724058-0,695114533911906i</v>
      </c>
      <c r="U451" t="str">
        <f t="shared" si="109"/>
        <v>0,0336315694888668-0,999434298757911i</v>
      </c>
      <c r="V451" t="str">
        <f t="shared" si="110"/>
        <v>1,70357165995038-1,64720969986269i</v>
      </c>
      <c r="W451" t="str">
        <f t="shared" si="111"/>
        <v>1,93598865880775-1,36681317222435i</v>
      </c>
      <c r="X451" t="str">
        <f t="shared" si="112"/>
        <v>0,952909827260461-0,302798944728799i</v>
      </c>
      <c r="Y451">
        <f t="shared" si="102"/>
        <v>0.99986216040934162</v>
      </c>
      <c r="Z451">
        <f t="shared" si="113"/>
        <v>-0.30767190442706249</v>
      </c>
      <c r="AC451">
        <f t="shared" ca="1" si="103"/>
        <v>-1.4144384737578684</v>
      </c>
      <c r="AD451">
        <f ca="1">$AB$3*AC451+$AB$2*AD450</f>
        <v>1.0064182593867378E-3</v>
      </c>
      <c r="AE451">
        <f t="shared" ca="1" si="104"/>
        <v>0</v>
      </c>
    </row>
    <row r="452" spans="6:31" x14ac:dyDescent="0.2">
      <c r="F452">
        <v>4.25</v>
      </c>
      <c r="H452">
        <f t="shared" si="105"/>
        <v>1.2446155283813049E-33</v>
      </c>
      <c r="I452">
        <f t="shared" si="105"/>
        <v>-9.7104333879441234E-32</v>
      </c>
      <c r="J452">
        <f t="shared" ca="1" si="98"/>
        <v>-620.25522773182468</v>
      </c>
      <c r="K452">
        <f t="shared" ca="1" si="106"/>
        <v>-9.7104333879441234E-32</v>
      </c>
      <c r="L452">
        <f t="shared" si="107"/>
        <v>-620.25522773182468</v>
      </c>
      <c r="M452">
        <v>396</v>
      </c>
      <c r="N452">
        <f>2*PI()*P452/$B$6</f>
        <v>0.77971992255512013</v>
      </c>
      <c r="P452" s="8">
        <f>1000*10^((M452-272)/160)</f>
        <v>5956.6214352901052</v>
      </c>
      <c r="Q452">
        <f t="shared" si="99"/>
        <v>-1.27614397690363E-3</v>
      </c>
      <c r="R452">
        <f t="shared" si="100"/>
        <v>-17.913702777093565</v>
      </c>
      <c r="S452" t="str">
        <f t="shared" si="101"/>
        <v>0,71111048282924+0,703080280771951i</v>
      </c>
      <c r="T452" t="str">
        <f t="shared" si="108"/>
        <v>0,71111048282924-0,703080280771951i</v>
      </c>
      <c r="U452" t="str">
        <f t="shared" si="109"/>
        <v>0,0113562375792697-0,999935515854919i</v>
      </c>
      <c r="V452" t="str">
        <f t="shared" si="110"/>
        <v>1,67747977836394-1,65853686879849i</v>
      </c>
      <c r="W452" t="str">
        <f t="shared" si="111"/>
        <v>1,91538368264198-1,37724577759693i</v>
      </c>
      <c r="X452" t="str">
        <f t="shared" si="112"/>
        <v>0,951381081085842-0,307539003558557i</v>
      </c>
      <c r="Y452">
        <f t="shared" si="102"/>
        <v>0.99985308928754912</v>
      </c>
      <c r="Z452">
        <f t="shared" si="113"/>
        <v>-0.31265309468393454</v>
      </c>
      <c r="AC452">
        <f t="shared" ca="1" si="103"/>
        <v>0.73423212636304092</v>
      </c>
      <c r="AD452">
        <f ca="1">$AB$3*AC452+$AB$2*AD451</f>
        <v>1.2367317280138038E-3</v>
      </c>
      <c r="AE452">
        <f t="shared" ca="1" si="104"/>
        <v>0</v>
      </c>
    </row>
    <row r="453" spans="6:31" x14ac:dyDescent="0.2">
      <c r="F453">
        <v>4.2708333333333339</v>
      </c>
      <c r="H453">
        <f t="shared" si="105"/>
        <v>-6.35970039924856E-34</v>
      </c>
      <c r="I453">
        <f t="shared" si="105"/>
        <v>5.2482349419487867E-32</v>
      </c>
      <c r="J453">
        <f t="shared" ca="1" si="98"/>
        <v>-625.59973463229699</v>
      </c>
      <c r="K453">
        <f t="shared" ca="1" si="106"/>
        <v>5.2482349419487867E-32</v>
      </c>
      <c r="L453">
        <f t="shared" si="107"/>
        <v>-625.59973463229699</v>
      </c>
      <c r="M453">
        <v>397</v>
      </c>
      <c r="N453">
        <f>2*PI()*P453/$B$6</f>
        <v>0.79102212506789538</v>
      </c>
      <c r="P453" s="8">
        <f>1000*10^((M453-272)/160)</f>
        <v>6042.9639023813288</v>
      </c>
      <c r="Q453">
        <f t="shared" si="99"/>
        <v>-1.3603959969739235E-3</v>
      </c>
      <c r="R453">
        <f t="shared" si="100"/>
        <v>-18.204687624528887</v>
      </c>
      <c r="S453" t="str">
        <f t="shared" si="101"/>
        <v>0,703118878224338+0,711072319166305i</v>
      </c>
      <c r="T453" t="str">
        <f t="shared" si="108"/>
        <v>0,703118878224339-0,711072319166306i</v>
      </c>
      <c r="U453" t="str">
        <f t="shared" si="109"/>
        <v>-0,0112476861690961-0,999936742777184i</v>
      </c>
      <c r="V453" t="str">
        <f t="shared" si="110"/>
        <v>1,65088142958082-1,66955563725609i</v>
      </c>
      <c r="W453" t="str">
        <f t="shared" si="111"/>
        <v>1,89436190745834-1,38747323503673i</v>
      </c>
      <c r="X453" t="str">
        <f t="shared" si="112"/>
        <v>0,949797724548061-0,31236371227208i</v>
      </c>
      <c r="Y453">
        <f t="shared" si="102"/>
        <v>0.99984339088732754</v>
      </c>
      <c r="Z453">
        <f t="shared" si="113"/>
        <v>-0.31773173834509427</v>
      </c>
      <c r="AC453">
        <f t="shared" ca="1" si="103"/>
        <v>-1.8440107193158364</v>
      </c>
      <c r="AD453">
        <f ca="1">$AB$3*AC453+$AB$2*AD452</f>
        <v>6.5712119850263413E-4</v>
      </c>
      <c r="AE453">
        <f t="shared" ca="1" si="104"/>
        <v>0</v>
      </c>
    </row>
    <row r="454" spans="6:31" x14ac:dyDescent="0.2">
      <c r="F454">
        <v>4.2916666666666661</v>
      </c>
      <c r="H454">
        <f t="shared" si="105"/>
        <v>2.1938915374017469E-34</v>
      </c>
      <c r="I454">
        <f t="shared" si="105"/>
        <v>-2.06494474328185E-32</v>
      </c>
      <c r="J454">
        <f t="shared" ca="1" si="98"/>
        <v>-633.70183130638748</v>
      </c>
      <c r="K454">
        <f t="shared" ca="1" si="106"/>
        <v>-2.06494474328185E-32</v>
      </c>
      <c r="L454">
        <f t="shared" si="107"/>
        <v>-633.70183130638748</v>
      </c>
      <c r="M454">
        <v>398</v>
      </c>
      <c r="N454">
        <f>2*PI()*P454/$B$6</f>
        <v>0.80248815535772833</v>
      </c>
      <c r="P454" s="8">
        <f>1000*10^((M454-272)/160)</f>
        <v>6130.5579214982072</v>
      </c>
      <c r="Q454">
        <f t="shared" si="99"/>
        <v>-1.4505010876894868E-3</v>
      </c>
      <c r="R454">
        <f t="shared" si="100"/>
        <v>-18.501411387687117</v>
      </c>
      <c r="S454" t="str">
        <f t="shared" si="101"/>
        <v>0,69491966116226+0,719087383097583i</v>
      </c>
      <c r="T454" t="str">
        <f t="shared" si="108"/>
        <v>0,69491966116226-0,719087383097583i</v>
      </c>
      <c r="U454" t="str">
        <f t="shared" si="109"/>
        <v>-0,0341733290602599-0,999415921216457i</v>
      </c>
      <c r="V454" t="str">
        <f t="shared" si="110"/>
        <v>1,62377510071307-1,68024629776324i</v>
      </c>
      <c r="W454" t="str">
        <f t="shared" si="111"/>
        <v>1,87292081407336-1,39748083039055i</v>
      </c>
      <c r="X454" t="str">
        <f t="shared" si="112"/>
        <v>0,948157487753311-0,317275028906571i</v>
      </c>
      <c r="Y454">
        <f t="shared" si="102"/>
        <v>0.99983301883381281</v>
      </c>
      <c r="Z454">
        <f t="shared" si="113"/>
        <v>-0.32291054498111327</v>
      </c>
      <c r="AC454">
        <f t="shared" ca="1" si="103"/>
        <v>-0.31054994244911166</v>
      </c>
      <c r="AD454">
        <f ca="1">$AB$3*AC454+$AB$2*AD453</f>
        <v>5.5936797258902002E-4</v>
      </c>
      <c r="AE454">
        <f t="shared" ca="1" si="104"/>
        <v>0</v>
      </c>
    </row>
    <row r="455" spans="6:31" x14ac:dyDescent="0.2">
      <c r="F455">
        <v>4.3125</v>
      </c>
      <c r="H455">
        <f t="shared" si="105"/>
        <v>2.2996887527663662E-35</v>
      </c>
      <c r="I455">
        <f t="shared" si="105"/>
        <v>1.2384655638083477E-33</v>
      </c>
      <c r="J455">
        <f t="shared" ca="1" si="98"/>
        <v>-658.14232129397192</v>
      </c>
      <c r="K455">
        <f t="shared" ca="1" si="106"/>
        <v>1.2384655638083477E-33</v>
      </c>
      <c r="L455">
        <f t="shared" si="107"/>
        <v>-658.14232129397192</v>
      </c>
      <c r="M455">
        <v>399</v>
      </c>
      <c r="N455">
        <f>2*PI()*P455/$B$6</f>
        <v>0.81412038814233467</v>
      </c>
      <c r="P455" s="8">
        <f>1000*10^((M455-272)/160)</f>
        <v>6219.4216341477613</v>
      </c>
      <c r="Q455">
        <f t="shared" si="99"/>
        <v>-1.5468947150543081E-3</v>
      </c>
      <c r="R455">
        <f t="shared" si="100"/>
        <v>-18.804035726597455</v>
      </c>
      <c r="S455" t="str">
        <f t="shared" si="101"/>
        <v>0,68650824410584+0,727122019178842i</v>
      </c>
      <c r="T455" t="str">
        <f t="shared" si="108"/>
        <v>0,68650824410584-0,727122019178842i</v>
      </c>
      <c r="U455" t="str">
        <f t="shared" si="109"/>
        <v>-0,0574128615494329-0,99835052127432i</v>
      </c>
      <c r="V455" t="str">
        <f t="shared" si="110"/>
        <v>1,59615986427887-1,69058855944015i</v>
      </c>
      <c r="W455" t="str">
        <f t="shared" si="111"/>
        <v>1,85105827145565-1,4072533844876i</v>
      </c>
      <c r="X455" t="str">
        <f t="shared" si="112"/>
        <v>0,946457986033075-0,322274973321959i</v>
      </c>
      <c r="Y455">
        <f t="shared" si="102"/>
        <v>0.99982192302202189</v>
      </c>
      <c r="Z455">
        <f t="shared" si="113"/>
        <v>-0.32819233609176984</v>
      </c>
      <c r="AC455">
        <f t="shared" ca="1" si="103"/>
        <v>-2.0287506503655979</v>
      </c>
      <c r="AD455">
        <f ca="1">$AB$3*AC455+$AB$2*AD454</f>
        <v>-7.8058435238255583E-5</v>
      </c>
      <c r="AE455">
        <f t="shared" ca="1" si="104"/>
        <v>0</v>
      </c>
    </row>
    <row r="456" spans="6:31" x14ac:dyDescent="0.2">
      <c r="F456">
        <v>4.3333333333333339</v>
      </c>
      <c r="H456">
        <f t="shared" si="105"/>
        <v>-1.3420612253070155E-34</v>
      </c>
      <c r="I456">
        <f t="shared" si="105"/>
        <v>8.3676563512591523E-33</v>
      </c>
      <c r="J456">
        <f t="shared" ref="J456:J519" ca="1" si="114">IFERROR(10*LOG(K456^2),NA())</f>
        <v>-641.54792328037843</v>
      </c>
      <c r="K456">
        <f t="shared" ca="1" si="106"/>
        <v>8.3676563512591523E-33</v>
      </c>
      <c r="L456">
        <f t="shared" si="107"/>
        <v>-641.54792328037843</v>
      </c>
      <c r="M456">
        <v>400</v>
      </c>
      <c r="N456">
        <f>2*PI()*P456/$B$6</f>
        <v>0.82592123256145833</v>
      </c>
      <c r="P456" s="8">
        <f>1000*10^((M456-272)/160)</f>
        <v>6309.5734448019339</v>
      </c>
      <c r="Q456">
        <f t="shared" ref="Q456:Q519" si="115">IFERROR(20*LOG(Y456),NA())</f>
        <v>-1.650047658618049E-3</v>
      </c>
      <c r="R456">
        <f t="shared" ref="R456:R519" si="116">DEGREES(Z456)</f>
        <v>-19.112729069031055</v>
      </c>
      <c r="S456" t="str">
        <f t="shared" ref="S456:S519" si="117">COMPLEX(COS(N456),SIN(N456))</f>
        <v>0,677879988449345+0,735172579235595i</v>
      </c>
      <c r="T456" t="str">
        <f t="shared" si="108"/>
        <v>0,677879988449344-0,735172579235594i</v>
      </c>
      <c r="U456" t="str">
        <f t="shared" si="109"/>
        <v>-0,0809574425198327-0,996717559040998i</v>
      </c>
      <c r="V456" t="str">
        <f t="shared" si="110"/>
        <v>1,56803541967547-1,70056154991767i</v>
      </c>
      <c r="W456" t="str">
        <f t="shared" si="111"/>
        <v>1,82877256634376-1,41677525206831i</v>
      </c>
      <c r="X456" t="str">
        <f t="shared" si="112"/>
        <v>0,94469671283925-0,327365629539337i</v>
      </c>
      <c r="Y456">
        <f t="shared" ref="Y456:Y519" si="118">IMABS(X456)</f>
        <v>0.9998100492858486</v>
      </c>
      <c r="Z456">
        <f t="shared" si="113"/>
        <v>-0.33358005129622248</v>
      </c>
      <c r="AC456">
        <f t="shared" ref="AC456:AC519" ca="1" si="119">_xlfn.NORM.INV(RAND(),0,1)</f>
        <v>0.88054763332836228</v>
      </c>
      <c r="AD456">
        <f ca="1">$AB$3*AC456+$AB$2*AD455</f>
        <v>1.9855483048689023E-4</v>
      </c>
      <c r="AE456">
        <f t="shared" ref="AE456:AE519" ca="1" si="120">(AD456-$AD$6)/$AD$5*$AE$2*$AE$3</f>
        <v>0</v>
      </c>
    </row>
    <row r="457" spans="6:31" x14ac:dyDescent="0.2">
      <c r="F457">
        <v>4.3541666666666661</v>
      </c>
      <c r="H457">
        <f t="shared" ref="H457:I520" si="121">G457*$B$15+G456*$B$16+G455*$B$17+H456*$B$12+H455*$B$13</f>
        <v>1.6075137076451321E-34</v>
      </c>
      <c r="I457">
        <f t="shared" si="121"/>
        <v>-1.1357365351919109E-32</v>
      </c>
      <c r="J457">
        <f t="shared" ca="1" si="114"/>
        <v>-638.89444806586027</v>
      </c>
      <c r="K457">
        <f t="shared" ref="K457:K520" ca="1" si="122">I457+AE457</f>
        <v>-1.1357365351919109E-32</v>
      </c>
      <c r="L457">
        <f t="shared" ref="L457:L520" si="123">IFERROR(10*LOG(I457^2),NA())</f>
        <v>-638.89444806586027</v>
      </c>
      <c r="M457">
        <v>401</v>
      </c>
      <c r="N457">
        <f>2*PI()*P457/$B$6</f>
        <v>0.83789313267582355</v>
      </c>
      <c r="P457" s="8">
        <f>1000*10^((M457-272)/160)</f>
        <v>6401.0320247093096</v>
      </c>
      <c r="Q457">
        <f t="shared" si="115"/>
        <v>-1.7604691769103754E-3</v>
      </c>
      <c r="R457">
        <f t="shared" si="116"/>
        <v>-19.427666989161231</v>
      </c>
      <c r="S457" t="str">
        <f t="shared" si="117"/>
        <v>0,669030207541821+0,743235212699552i</v>
      </c>
      <c r="T457" t="str">
        <f t="shared" ref="T457:T520" si="124">IMPOWER(S457,-1)</f>
        <v>0,669030207541821-0,743235212699552i</v>
      </c>
      <c r="U457" t="str">
        <f t="shared" ref="U457:U520" si="125">IMPOWER(S457,-2)</f>
        <v>-0,104797162793096-0,994493617209541i</v>
      </c>
      <c r="V457" t="str">
        <f t="shared" ref="V457:V520" si="126">IMSUM($B$15,IMPRODUCT($B$16,T457),IMPRODUCT($B$17,U457))</f>
        <v>1,53940213628582-1,71014381906069i</v>
      </c>
      <c r="W457" t="str">
        <f t="shared" ref="W457:W520" si="127">IMSUM(COMPLEX(1,0),IMPRODUCT($U$2,T457),IMPRODUCT($U$3,U457))</f>
        <v>1,80606243409396-1,42603032189635i</v>
      </c>
      <c r="X457" t="str">
        <f t="shared" ref="X457:X520" si="128">IMPOWER(IMDIV(V457,W457),2)</f>
        <v>0,942871032114303-0,332549148156855i</v>
      </c>
      <c r="Y457">
        <f t="shared" si="118"/>
        <v>0.99979733903433698</v>
      </c>
      <c r="Z457">
        <f t="shared" ref="Z457:Z520" si="129">IMARGUMENT(X457)</f>
        <v>-0.339076754941877</v>
      </c>
      <c r="AC457">
        <f t="shared" ca="1" si="119"/>
        <v>-2.3842065804132302</v>
      </c>
      <c r="AD457">
        <f ca="1">$AB$3*AC457+$AB$2*AD456</f>
        <v>-5.5041047615854389E-4</v>
      </c>
      <c r="AE457">
        <f t="shared" ca="1" si="120"/>
        <v>0</v>
      </c>
    </row>
    <row r="458" spans="6:31" x14ac:dyDescent="0.2">
      <c r="F458">
        <v>4.375</v>
      </c>
      <c r="H458">
        <f t="shared" si="121"/>
        <v>-1.4160686236017025E-34</v>
      </c>
      <c r="I458">
        <f t="shared" si="121"/>
        <v>1.0568419373331067E-32</v>
      </c>
      <c r="J458">
        <f t="shared" ca="1" si="114"/>
        <v>-639.51979922976716</v>
      </c>
      <c r="K458">
        <f t="shared" ca="1" si="122"/>
        <v>1.0568419373331067E-32</v>
      </c>
      <c r="L458">
        <f t="shared" si="123"/>
        <v>-639.51979922976716</v>
      </c>
      <c r="M458">
        <v>402</v>
      </c>
      <c r="N458">
        <f>2*PI()*P458/$B$6</f>
        <v>0.85003856797332478</v>
      </c>
      <c r="P458" s="8">
        <f>1000*10^((M458-272)/160)</f>
        <v>6493.8163157621148</v>
      </c>
      <c r="Q458">
        <f t="shared" si="115"/>
        <v>-1.87871048705642E-3</v>
      </c>
      <c r="R458">
        <f t="shared" si="116"/>
        <v>-19.749032612127881</v>
      </c>
      <c r="S458" t="str">
        <f t="shared" si="117"/>
        <v>0,659954170031506+0,751305858793891i</v>
      </c>
      <c r="T458" t="str">
        <f t="shared" si="124"/>
        <v>0,659954170031506-0,751305858793891i</v>
      </c>
      <c r="U458" t="str">
        <f t="shared" si="125"/>
        <v>-0,128920986916052-0,99165486896026i</v>
      </c>
      <c r="V458" t="str">
        <f t="shared" si="126"/>
        <v>1,51026109821596-1,71931334465843i</v>
      </c>
      <c r="W458" t="str">
        <f t="shared" si="127"/>
        <v>1,78292709076203-1,43500201816559i</v>
      </c>
      <c r="X458" t="str">
        <f t="shared" si="128"/>
        <v>0,940978170091791-0,337827748842089i</v>
      </c>
      <c r="Y458">
        <f t="shared" si="118"/>
        <v>0.99978372885189981</v>
      </c>
      <c r="Z458">
        <f t="shared" si="129"/>
        <v>-0.34468564316536776</v>
      </c>
      <c r="AC458">
        <f t="shared" ca="1" si="119"/>
        <v>1.5209129879626393</v>
      </c>
      <c r="AD458">
        <f ca="1">$AB$3*AC458+$AB$2*AD457</f>
        <v>-7.2503729558182984E-5</v>
      </c>
      <c r="AE458">
        <f t="shared" ca="1" si="120"/>
        <v>0</v>
      </c>
    </row>
    <row r="459" spans="6:31" x14ac:dyDescent="0.2">
      <c r="F459">
        <v>4.3958333333333339</v>
      </c>
      <c r="H459">
        <f t="shared" si="121"/>
        <v>1.0443112381261031E-34</v>
      </c>
      <c r="I459">
        <f t="shared" si="121"/>
        <v>-8.1119314759389559E-33</v>
      </c>
      <c r="J459">
        <f t="shared" ca="1" si="114"/>
        <v>-641.8175145323728</v>
      </c>
      <c r="K459">
        <f t="shared" ca="1" si="122"/>
        <v>-8.1119314759389559E-33</v>
      </c>
      <c r="L459">
        <f t="shared" si="123"/>
        <v>-641.8175145323728</v>
      </c>
      <c r="M459">
        <v>403</v>
      </c>
      <c r="N459">
        <f>2*PI()*P459/$B$6</f>
        <v>0.86236005388254855</v>
      </c>
      <c r="P459" s="8">
        <f>1000*10^((M459-272)/160)</f>
        <v>6587.9455344192393</v>
      </c>
      <c r="Q459">
        <f t="shared" si="115"/>
        <v>-2.0053685974393831E-3</v>
      </c>
      <c r="R459">
        <f t="shared" si="116"/>
        <v>-20.077017046575651</v>
      </c>
      <c r="S459" t="str">
        <f t="shared" si="117"/>
        <v>0,650647103551472+0,759380238510379i</v>
      </c>
      <c r="T459" t="str">
        <f t="shared" si="124"/>
        <v>0,650647103551472-0,759380238510379i</v>
      </c>
      <c r="U459" t="str">
        <f t="shared" si="125"/>
        <v>-0,15331669328016-0,988177105362008i</v>
      </c>
      <c r="V459" t="str">
        <f t="shared" si="126"/>
        <v>1,4806141506521-1,72804754025172i</v>
      </c>
      <c r="W459" t="str">
        <f t="shared" si="127"/>
        <v>1,75936626641802-1,44367330332044i</v>
      </c>
      <c r="X459" t="str">
        <f t="shared" si="128"/>
        <v>0,939015206477709-0,343203722898482i</v>
      </c>
      <c r="Y459">
        <f t="shared" si="118"/>
        <v>0.99976915005802824</v>
      </c>
      <c r="Z459">
        <f t="shared" si="129"/>
        <v>-0.35041005144177284</v>
      </c>
      <c r="AC459">
        <f t="shared" ca="1" si="119"/>
        <v>1.9573080848905124</v>
      </c>
      <c r="AD459">
        <f ca="1">$AB$3*AC459+$AB$2*AD458</f>
        <v>5.4232893084363515E-4</v>
      </c>
      <c r="AE459">
        <f t="shared" ca="1" si="120"/>
        <v>0</v>
      </c>
    </row>
    <row r="460" spans="6:31" x14ac:dyDescent="0.2">
      <c r="F460">
        <v>4.4166666666666661</v>
      </c>
      <c r="H460">
        <f t="shared" si="121"/>
        <v>-6.6003112189274026E-35</v>
      </c>
      <c r="I460">
        <f t="shared" si="121"/>
        <v>5.33375855730877E-33</v>
      </c>
      <c r="J460">
        <f t="shared" ca="1" si="114"/>
        <v>-645.45933294728252</v>
      </c>
      <c r="K460">
        <f t="shared" ca="1" si="122"/>
        <v>5.33375855730877E-33</v>
      </c>
      <c r="L460">
        <f t="shared" si="123"/>
        <v>-645.45933294728252</v>
      </c>
      <c r="M460">
        <v>404</v>
      </c>
      <c r="N460">
        <f>2*PI()*P460/$B$6</f>
        <v>0.87486014229374243</v>
      </c>
      <c r="P460" s="8">
        <f>1000*10^((M460-272)/160)</f>
        <v>6683.439175686146</v>
      </c>
      <c r="Q460">
        <f t="shared" si="115"/>
        <v>-2.1410905280939583E-3</v>
      </c>
      <c r="R460">
        <f t="shared" si="116"/>
        <v>-20.411819847464304</v>
      </c>
      <c r="S460" t="str">
        <f t="shared" si="117"/>
        <v>0,641104198767644+0,767453846379375i</v>
      </c>
      <c r="T460" t="str">
        <f t="shared" si="124"/>
        <v>0,641104198767644-0,767453846379375i</v>
      </c>
      <c r="U460" t="str">
        <f t="shared" si="125"/>
        <v>-0,177970812644994-0,984035766548391i</v>
      </c>
      <c r="V460" t="str">
        <f t="shared" si="126"/>
        <v>1,45046394781748-1,73632326527716i</v>
      </c>
      <c r="W460" t="str">
        <f t="shared" si="127"/>
        <v>1,73538023968696-1,45202668241402i</v>
      </c>
      <c r="X460" t="str">
        <f t="shared" si="128"/>
        <v>0,936979064959047-0,348679435903315i</v>
      </c>
      <c r="Y460">
        <f t="shared" si="118"/>
        <v>0.99975352822252339</v>
      </c>
      <c r="Z460">
        <f t="shared" si="129"/>
        <v>-0.35625346266217883</v>
      </c>
      <c r="AC460">
        <f t="shared" ca="1" si="119"/>
        <v>1.7567043179258026</v>
      </c>
      <c r="AD460">
        <f ca="1">$AB$3*AC460+$AB$2*AD459</f>
        <v>1.0939568329837736E-3</v>
      </c>
      <c r="AE460">
        <f t="shared" ca="1" si="120"/>
        <v>0</v>
      </c>
    </row>
    <row r="461" spans="6:31" x14ac:dyDescent="0.2">
      <c r="F461">
        <v>4.4375</v>
      </c>
      <c r="H461">
        <f t="shared" si="121"/>
        <v>3.4584227108896979E-35</v>
      </c>
      <c r="I461">
        <f t="shared" si="121"/>
        <v>-2.9462233568503421E-33</v>
      </c>
      <c r="J461">
        <f t="shared" ca="1" si="114"/>
        <v>-650.61468663682933</v>
      </c>
      <c r="K461">
        <f t="shared" ca="1" si="122"/>
        <v>-2.9462233568503421E-33</v>
      </c>
      <c r="L461">
        <f t="shared" si="123"/>
        <v>-650.61468663682933</v>
      </c>
      <c r="M461">
        <v>405</v>
      </c>
      <c r="N461">
        <f>2*PI()*P461/$B$6</f>
        <v>0.88754142208733466</v>
      </c>
      <c r="P461" s="8">
        <f>1000*10^((M461-272)/160)</f>
        <v>6780.3170171524607</v>
      </c>
      <c r="Q461">
        <f t="shared" si="115"/>
        <v>-2.2865779674922908E-3</v>
      </c>
      <c r="R461">
        <f t="shared" si="116"/>
        <v>-20.753649511635928</v>
      </c>
      <c r="S461" t="str">
        <f t="shared" si="117"/>
        <v>0,631320613811335+0,775521942034447i</v>
      </c>
      <c r="T461" t="str">
        <f t="shared" si="124"/>
        <v>0,631320613811334-0,775521942034446i</v>
      </c>
      <c r="U461" t="str">
        <f t="shared" si="125"/>
        <v>-0,202868565153759-0,979205976938689i</v>
      </c>
      <c r="V461" t="str">
        <f t="shared" si="126"/>
        <v>1,41981400249864-1,74411683771584i</v>
      </c>
      <c r="W461" t="str">
        <f t="shared" si="127"/>
        <v>1,71096987350174-1,46004420913515i</v>
      </c>
      <c r="X461" t="str">
        <f t="shared" si="128"/>
        <v>0,934866502979791-0,354257330412614i</v>
      </c>
      <c r="Y461">
        <f t="shared" si="118"/>
        <v>0.999736782630676</v>
      </c>
      <c r="Z461">
        <f t="shared" si="129"/>
        <v>-0.36221951578296013</v>
      </c>
      <c r="AC461">
        <f t="shared" ca="1" si="119"/>
        <v>-1.9908671019903241</v>
      </c>
      <c r="AD461">
        <f ca="1">$AB$3*AC461+$AB$2*AD460</f>
        <v>4.6826210384753994E-4</v>
      </c>
      <c r="AE461">
        <f t="shared" ca="1" si="120"/>
        <v>0</v>
      </c>
    </row>
    <row r="462" spans="6:31" x14ac:dyDescent="0.2">
      <c r="F462">
        <v>4.4583333333333339</v>
      </c>
      <c r="H462">
        <f t="shared" si="121"/>
        <v>-1.2732523539768641E-35</v>
      </c>
      <c r="I462">
        <f t="shared" si="121"/>
        <v>1.2161264707495273E-33</v>
      </c>
      <c r="J462">
        <f t="shared" ca="1" si="114"/>
        <v>-658.30042516750655</v>
      </c>
      <c r="K462">
        <f t="shared" ca="1" si="122"/>
        <v>1.2161264707495273E-33</v>
      </c>
      <c r="L462">
        <f t="shared" si="123"/>
        <v>-658.30042516750655</v>
      </c>
      <c r="M462">
        <v>406</v>
      </c>
      <c r="N462">
        <f>2*PI()*P462/$B$6</f>
        <v>0.90040651967011243</v>
      </c>
      <c r="P462" s="8">
        <f>1000*10^((M462-272)/160)</f>
        <v>6878.5991230880782</v>
      </c>
      <c r="Q462">
        <f t="shared" si="115"/>
        <v>-2.4425924125563896E-3</v>
      </c>
      <c r="R462">
        <f t="shared" si="116"/>
        <v>-21.102724008875132</v>
      </c>
      <c r="S462" t="str">
        <f t="shared" si="117"/>
        <v>0,621291479119459+0,78357954157415i</v>
      </c>
      <c r="T462" t="str">
        <f t="shared" si="124"/>
        <v>0,621291479119459-0,78357954157415i</v>
      </c>
      <c r="U462" t="str">
        <f t="shared" si="125"/>
        <v>-0,22799379594711-0,973662584784702i</v>
      </c>
      <c r="V462" t="str">
        <f t="shared" si="126"/>
        <v>1,38866873710006-1,75140404944455i</v>
      </c>
      <c r="W462" t="str">
        <f t="shared" si="127"/>
        <v>1,68613665204715-1,46770749364195i</v>
      </c>
      <c r="X462" t="str">
        <f t="shared" si="128"/>
        <v>0,93267410071941-0,359939928727424i</v>
      </c>
      <c r="Y462">
        <f t="shared" si="118"/>
        <v>0.99971882569303616</v>
      </c>
      <c r="Z462">
        <f t="shared" si="129"/>
        <v>-0.3683120150945281</v>
      </c>
      <c r="AC462">
        <f t="shared" ca="1" si="119"/>
        <v>4.2375279172644817E-2</v>
      </c>
      <c r="AD462">
        <f ca="1">$AB$3*AC462+$AB$2*AD461</f>
        <v>4.8142551363289886E-4</v>
      </c>
      <c r="AE462">
        <f t="shared" ca="1" si="120"/>
        <v>0</v>
      </c>
    </row>
    <row r="463" spans="6:31" x14ac:dyDescent="0.2">
      <c r="F463">
        <v>4.4791666666666661</v>
      </c>
      <c r="H463">
        <f t="shared" si="121"/>
        <v>-2.2420886842121777E-37</v>
      </c>
      <c r="I463">
        <f t="shared" si="121"/>
        <v>-1.4297006416264044E-34</v>
      </c>
      <c r="J463">
        <f t="shared" ca="1" si="114"/>
        <v>-676.89509775838928</v>
      </c>
      <c r="K463">
        <f t="shared" ca="1" si="122"/>
        <v>-1.4297006416264044E-34</v>
      </c>
      <c r="L463">
        <f t="shared" si="123"/>
        <v>-676.89509775838928</v>
      </c>
      <c r="M463">
        <v>407</v>
      </c>
      <c r="N463">
        <f>2*PI()*P463/$B$6</f>
        <v>0.91345809951917722</v>
      </c>
      <c r="P463" s="8">
        <f>1000*10^((M463-272)/160)</f>
        <v>6978.3058485986649</v>
      </c>
      <c r="Q463">
        <f t="shared" si="115"/>
        <v>-2.6099608499227087E-3</v>
      </c>
      <c r="R463">
        <f t="shared" si="116"/>
        <v>-21.45927135147042</v>
      </c>
      <c r="S463" t="str">
        <f t="shared" si="117"/>
        <v>0,611011902706684+0,791621408724371i</v>
      </c>
      <c r="T463" t="str">
        <f t="shared" si="124"/>
        <v>0,611011902706684-0,791621408724371i</v>
      </c>
      <c r="U463" t="str">
        <f t="shared" si="125"/>
        <v>-0,253328909501515-0,967380206336047i</v>
      </c>
      <c r="V463" t="str">
        <f t="shared" si="126"/>
        <v>1,35703353617329-1,75816018449547i</v>
      </c>
      <c r="W463" t="str">
        <f t="shared" si="127"/>
        <v>1,66088271886583-1,4749977123458i</v>
      </c>
      <c r="X463" t="str">
        <f t="shared" si="128"/>
        <v>0,930398249201732-0,36572983571406i</v>
      </c>
      <c r="Y463">
        <f t="shared" si="118"/>
        <v>0.99969956229313284</v>
      </c>
      <c r="Z463">
        <f t="shared" si="129"/>
        <v>-0.37453494016205213</v>
      </c>
      <c r="AC463">
        <f t="shared" ca="1" si="119"/>
        <v>0.29376643066015956</v>
      </c>
      <c r="AD463">
        <f ca="1">$AB$3*AC463+$AB$2*AD462</f>
        <v>5.7354924318174668E-4</v>
      </c>
      <c r="AE463">
        <f t="shared" ca="1" si="120"/>
        <v>0</v>
      </c>
    </row>
    <row r="464" spans="6:31" x14ac:dyDescent="0.2">
      <c r="F464">
        <v>4.5</v>
      </c>
      <c r="H464">
        <f t="shared" si="121"/>
        <v>6.3678595044632536E-36</v>
      </c>
      <c r="I464">
        <f t="shared" si="121"/>
        <v>-4.0255974692534337E-34</v>
      </c>
      <c r="J464">
        <f t="shared" ca="1" si="114"/>
        <v>-667.90339307191766</v>
      </c>
      <c r="K464">
        <f t="shared" ca="1" si="122"/>
        <v>-4.0255974692534337E-34</v>
      </c>
      <c r="L464">
        <f t="shared" si="123"/>
        <v>-667.90339307191766</v>
      </c>
      <c r="M464">
        <v>408</v>
      </c>
      <c r="N464">
        <f>2*PI()*P464/$B$6</f>
        <v>0.92669886473377971</v>
      </c>
      <c r="P464" s="8">
        <f>1000*10^((M464-272)/160)</f>
        <v>7079.4578438413791</v>
      </c>
      <c r="Q464">
        <f t="shared" si="115"/>
        <v>-2.7895820403337039E-3</v>
      </c>
      <c r="R464">
        <f t="shared" si="116"/>
        <v>-21.823530205543268</v>
      </c>
      <c r="S464" t="str">
        <f t="shared" si="117"/>
        <v>0,600476975894825+0,799642045805625i</v>
      </c>
      <c r="T464" t="str">
        <f t="shared" si="124"/>
        <v>0,600476975894825-0,799642045805625i</v>
      </c>
      <c r="U464" t="str">
        <f t="shared" si="125"/>
        <v>-0,278854802840411-0,960333274927427i</v>
      </c>
      <c r="V464" t="str">
        <f t="shared" si="126"/>
        <v>1,32491480035363-1,76436004043974i</v>
      </c>
      <c r="W464" t="str">
        <f t="shared" si="127"/>
        <v>1,63521091608757-1,48189561979656i</v>
      </c>
      <c r="X464" t="str">
        <f t="shared" si="128"/>
        <v>0,928035137455386-0,371629741668411i</v>
      </c>
      <c r="Y464">
        <f t="shared" si="118"/>
        <v>0.99967888906606761</v>
      </c>
      <c r="Z464">
        <f t="shared" si="129"/>
        <v>-0.3808924564951649</v>
      </c>
      <c r="AC464">
        <f t="shared" ca="1" si="119"/>
        <v>0.34672428435552027</v>
      </c>
      <c r="AD464">
        <f ca="1">$AB$3*AC464+$AB$2*AD463</f>
        <v>6.8227862294902182E-4</v>
      </c>
      <c r="AE464">
        <f t="shared" ca="1" si="120"/>
        <v>0</v>
      </c>
    </row>
    <row r="465" spans="6:31" x14ac:dyDescent="0.2">
      <c r="F465">
        <v>4.5208333333333339</v>
      </c>
      <c r="H465">
        <f t="shared" si="121"/>
        <v>-8.0414390817861574E-36</v>
      </c>
      <c r="I465">
        <f t="shared" si="121"/>
        <v>5.8649114735663352E-34</v>
      </c>
      <c r="J465">
        <f t="shared" ca="1" si="114"/>
        <v>-664.63477077695984</v>
      </c>
      <c r="K465">
        <f t="shared" ca="1" si="122"/>
        <v>5.8649114735663352E-34</v>
      </c>
      <c r="L465">
        <f t="shared" si="123"/>
        <v>-664.63477077695984</v>
      </c>
      <c r="M465">
        <v>409</v>
      </c>
      <c r="N465">
        <f>2*PI()*P465/$B$6</f>
        <v>0.94013155759515743</v>
      </c>
      <c r="P465" s="8">
        <f>1000*10^((M465-272)/160)</f>
        <v>7182.0760583017063</v>
      </c>
      <c r="Q465">
        <f t="shared" si="115"/>
        <v>-2.9824334798687077E-3</v>
      </c>
      <c r="R465">
        <f t="shared" si="116"/>
        <v>-22.19575054778424</v>
      </c>
      <c r="S465" t="str">
        <f t="shared" si="117"/>
        <v>0,589681779525917+0,80763568451075i</v>
      </c>
      <c r="T465" t="str">
        <f t="shared" si="124"/>
        <v>0,589681779525917-0,80763568451075i</v>
      </c>
      <c r="U465" t="str">
        <f t="shared" si="125"/>
        <v>-0,304550797790295-0,952496095301862i</v>
      </c>
      <c r="V465" t="str">
        <f t="shared" si="126"/>
        <v>1,29232000162176-1,76997795311879i</v>
      </c>
      <c r="W465" t="str">
        <f t="shared" si="127"/>
        <v>1,60912482473373-1,48838156282576i</v>
      </c>
      <c r="X465" t="str">
        <f t="shared" si="128"/>
        <v>0,925580738638192-0,377642425212489i</v>
      </c>
      <c r="Y465">
        <f t="shared" si="118"/>
        <v>0.99965669359955345</v>
      </c>
      <c r="Z465">
        <f t="shared" si="129"/>
        <v>-0.38738892701016997</v>
      </c>
      <c r="AC465">
        <f t="shared" ca="1" si="119"/>
        <v>8.9869312009987448E-2</v>
      </c>
      <c r="AD465">
        <f ca="1">$AB$3*AC465+$AB$2*AD464</f>
        <v>7.1029315488496832E-4</v>
      </c>
      <c r="AE465">
        <f t="shared" ca="1" si="120"/>
        <v>0</v>
      </c>
    </row>
    <row r="466" spans="6:31" x14ac:dyDescent="0.2">
      <c r="F466">
        <v>4.5416666666666661</v>
      </c>
      <c r="H466">
        <f t="shared" si="121"/>
        <v>7.2488458438159064E-36</v>
      </c>
      <c r="I466">
        <f t="shared" si="121"/>
        <v>-5.5993362194384705E-34</v>
      </c>
      <c r="J466">
        <f t="shared" ca="1" si="114"/>
        <v>-665.03726907888108</v>
      </c>
      <c r="K466">
        <f t="shared" ca="1" si="122"/>
        <v>-5.5993362194384705E-34</v>
      </c>
      <c r="L466">
        <f t="shared" si="123"/>
        <v>-665.03726907888108</v>
      </c>
      <c r="M466">
        <v>410</v>
      </c>
      <c r="N466">
        <f>2*PI()*P466/$B$6</f>
        <v>0.95375896013448436</v>
      </c>
      <c r="P466" s="8">
        <f>1000*10^((M466-272)/160)</f>
        <v>7286.1817451322786</v>
      </c>
      <c r="Q466">
        <f t="shared" si="115"/>
        <v>-3.1895791175109156E-3</v>
      </c>
      <c r="R466">
        <f t="shared" si="116"/>
        <v>-22.576194371563108</v>
      </c>
      <c r="S466" t="str">
        <f t="shared" si="117"/>
        <v>0,578621390686553+0,815596276499568i</v>
      </c>
      <c r="T466" t="str">
        <f t="shared" si="124"/>
        <v>0,578621390686553-0,815596276499568i</v>
      </c>
      <c r="U466" t="str">
        <f t="shared" si="125"/>
        <v>-0,330394572479919-0,943842903493908i</v>
      </c>
      <c r="V466" t="str">
        <f t="shared" si="126"/>
        <v>1,25925773979208-1,7749878249559i</v>
      </c>
      <c r="W466" t="str">
        <f t="shared" si="127"/>
        <v>1,58262880603741-1,49443549711096i</v>
      </c>
      <c r="X466" t="str">
        <f t="shared" si="128"/>
        <v>0,923030795029434-0,383770756208022i</v>
      </c>
      <c r="Y466">
        <f t="shared" si="118"/>
        <v>0.99963285354831444</v>
      </c>
      <c r="Z466">
        <f t="shared" si="129"/>
        <v>-0.39402892435398834</v>
      </c>
      <c r="AC466">
        <f t="shared" ca="1" si="119"/>
        <v>1.0374574269542844</v>
      </c>
      <c r="AD466">
        <f ca="1">$AB$3*AC466+$AB$2*AD465</f>
        <v>1.0359457143022568E-3</v>
      </c>
      <c r="AE466">
        <f t="shared" ca="1" si="120"/>
        <v>0</v>
      </c>
    </row>
    <row r="467" spans="6:31" x14ac:dyDescent="0.2">
      <c r="F467">
        <v>4.5625</v>
      </c>
      <c r="H467">
        <f t="shared" si="121"/>
        <v>-5.4353292006661105E-36</v>
      </c>
      <c r="I467">
        <f t="shared" si="121"/>
        <v>4.3710932057317403E-34</v>
      </c>
      <c r="J467">
        <f t="shared" ca="1" si="114"/>
        <v>-667.18819865719661</v>
      </c>
      <c r="K467">
        <f t="shared" ca="1" si="122"/>
        <v>4.3710932057317403E-34</v>
      </c>
      <c r="L467">
        <f t="shared" si="123"/>
        <v>-667.18819865719661</v>
      </c>
      <c r="M467">
        <v>411</v>
      </c>
      <c r="N467">
        <f>2*PI()*P467/$B$6</f>
        <v>0.96758389470905493</v>
      </c>
      <c r="P467" s="8">
        <f>1000*10^((M467-272)/160)</f>
        <v>7391.7964655545966</v>
      </c>
      <c r="Q467">
        <f t="shared" si="115"/>
        <v>-3.4121779214885124E-3</v>
      </c>
      <c r="R467">
        <f t="shared" si="116"/>
        <v>-22.965136446795302</v>
      </c>
      <c r="S467" t="str">
        <f t="shared" si="117"/>
        <v>0,567290889972209+0,82351748381837i</v>
      </c>
      <c r="T467" t="str">
        <f t="shared" si="124"/>
        <v>0,567290889972209-0,82351748381837i</v>
      </c>
      <c r="U467" t="str">
        <f t="shared" si="125"/>
        <v>-0,356362092309078-0,934347932605994i</v>
      </c>
      <c r="V467" t="str">
        <f t="shared" si="126"/>
        <v>1,225737800111-1,77936315708847i</v>
      </c>
      <c r="W467" t="str">
        <f t="shared" si="127"/>
        <v>1,55572804370786-1,50003700633049i</v>
      </c>
      <c r="X467" t="str">
        <f t="shared" si="128"/>
        <v>0,92038080178357-0,390017698668456i</v>
      </c>
      <c r="Y467">
        <f t="shared" si="118"/>
        <v>0.99960723565128606</v>
      </c>
      <c r="Z467">
        <f t="shared" si="129"/>
        <v>-0.40081724416632958</v>
      </c>
      <c r="AC467">
        <f t="shared" ca="1" si="119"/>
        <v>2.4220984344141541</v>
      </c>
      <c r="AD467">
        <f ca="1">$AB$3*AC467+$AB$2*AD466</f>
        <v>1.7964254593148426E-3</v>
      </c>
      <c r="AE467">
        <f t="shared" ca="1" si="120"/>
        <v>0</v>
      </c>
    </row>
    <row r="468" spans="6:31" x14ac:dyDescent="0.2">
      <c r="F468">
        <v>4.5833333333333339</v>
      </c>
      <c r="H468">
        <f t="shared" si="121"/>
        <v>3.4932308887329254E-36</v>
      </c>
      <c r="I468">
        <f t="shared" si="121"/>
        <v>-2.9200793361626211E-34</v>
      </c>
      <c r="J468">
        <f t="shared" ca="1" si="114"/>
        <v>-670.69210697932226</v>
      </c>
      <c r="K468">
        <f t="shared" ca="1" si="122"/>
        <v>-2.9200793361626211E-34</v>
      </c>
      <c r="L468">
        <f t="shared" si="123"/>
        <v>-670.69210697932226</v>
      </c>
      <c r="M468">
        <v>412</v>
      </c>
      <c r="N468">
        <f>2*PI()*P468/$B$6</f>
        <v>0.98160922458682076</v>
      </c>
      <c r="P468" s="8">
        <f>1000*10^((M468-272)/160)</f>
        <v>7498.9420933245592</v>
      </c>
      <c r="Q468">
        <f t="shared" si="115"/>
        <v>-3.6514934001329949E-3</v>
      </c>
      <c r="R468">
        <f t="shared" si="116"/>
        <v>-23.362865138390585</v>
      </c>
      <c r="S468" t="str">
        <f t="shared" si="117"/>
        <v>0,555685369321459+0,831392669153435i</v>
      </c>
      <c r="T468" t="str">
        <f t="shared" si="124"/>
        <v>0,555685369321459-0,831392669153436i</v>
      </c>
      <c r="U468" t="str">
        <f t="shared" si="125"/>
        <v>-0,382427540644147-0,923985484819361i</v>
      </c>
      <c r="V468" t="str">
        <f t="shared" si="126"/>
        <v>1,1917712118293-1,78307708556891i</v>
      </c>
      <c r="W468" t="str">
        <f t="shared" si="127"/>
        <v>1,52842858705468-1,50516532408343i</v>
      </c>
      <c r="X468" t="str">
        <f t="shared" si="128"/>
        <v>0,917625989327629-0,39638631364638i</v>
      </c>
      <c r="Y468">
        <f t="shared" si="118"/>
        <v>0.99957969463954011</v>
      </c>
      <c r="Z468">
        <f t="shared" si="129"/>
        <v>-0.40775891936431635</v>
      </c>
      <c r="AC468">
        <f t="shared" ca="1" si="119"/>
        <v>-0.55000081113539678</v>
      </c>
      <c r="AD468">
        <f ca="1">$AB$3*AC468+$AB$2*AD467</f>
        <v>1.6231004733870552E-3</v>
      </c>
      <c r="AE468">
        <f t="shared" ca="1" si="120"/>
        <v>0</v>
      </c>
    </row>
    <row r="469" spans="6:31" x14ac:dyDescent="0.2">
      <c r="F469">
        <v>4.6041666666666661</v>
      </c>
      <c r="H469">
        <f t="shared" si="121"/>
        <v>-1.8741804103955815E-36</v>
      </c>
      <c r="I469">
        <f t="shared" si="121"/>
        <v>1.6468011740726072E-34</v>
      </c>
      <c r="J469">
        <f t="shared" ca="1" si="114"/>
        <v>-675.66717664095916</v>
      </c>
      <c r="K469">
        <f t="shared" ca="1" si="122"/>
        <v>1.6468011740726072E-34</v>
      </c>
      <c r="L469">
        <f t="shared" si="123"/>
        <v>-675.66717664095916</v>
      </c>
      <c r="M469">
        <v>413</v>
      </c>
      <c r="N469">
        <f>2*PI()*P469/$B$6</f>
        <v>0.99583785453939744</v>
      </c>
      <c r="P469" s="8">
        <f>1000*10^((M469-272)/160)</f>
        <v>7607.6408192627014</v>
      </c>
      <c r="Q469">
        <f t="shared" si="115"/>
        <v>-3.9089041939994774E-3</v>
      </c>
      <c r="R469">
        <f t="shared" si="116"/>
        <v>-23.769683288626812</v>
      </c>
      <c r="S469" t="str">
        <f t="shared" si="117"/>
        <v>0,543799940451195+0,83921488592927i</v>
      </c>
      <c r="T469" t="str">
        <f t="shared" si="124"/>
        <v>0,543799940451195-0,839214885929269i</v>
      </c>
      <c r="U469" t="str">
        <f t="shared" si="125"/>
        <v>-0,408563249530554-0,912730009988185i</v>
      </c>
      <c r="V469" t="str">
        <f t="shared" si="126"/>
        <v>1,15737030759135-1,7861024218894i</v>
      </c>
      <c r="W469" t="str">
        <f t="shared" si="127"/>
        <v>1,50073739487299-1,5097993587549i</v>
      </c>
      <c r="X469" t="str">
        <f t="shared" si="128"/>
        <v>0,914761304272223-0,402879762068771i</v>
      </c>
      <c r="Y469">
        <f t="shared" si="118"/>
        <v>0.99955007202161128</v>
      </c>
      <c r="Z469">
        <f t="shared" si="129"/>
        <v>-0.41485923554281151</v>
      </c>
      <c r="AC469">
        <f t="shared" ca="1" si="119"/>
        <v>-0.17784695730769576</v>
      </c>
      <c r="AD469">
        <f ca="1">$AB$3*AC469+$AB$2*AD468</f>
        <v>1.5667271478674624E-3</v>
      </c>
      <c r="AE469">
        <f t="shared" ca="1" si="120"/>
        <v>0</v>
      </c>
    </row>
    <row r="470" spans="6:31" x14ac:dyDescent="0.2">
      <c r="F470">
        <v>4.625</v>
      </c>
      <c r="H470">
        <f t="shared" si="121"/>
        <v>7.2992202326511038E-37</v>
      </c>
      <c r="I470">
        <f t="shared" si="121"/>
        <v>-7.0942014814609124E-35</v>
      </c>
      <c r="J470">
        <f t="shared" ca="1" si="114"/>
        <v>-682.98192962699648</v>
      </c>
      <c r="K470">
        <f t="shared" ca="1" si="122"/>
        <v>-7.0942014814609124E-35</v>
      </c>
      <c r="L470">
        <f t="shared" si="123"/>
        <v>-682.98192962699648</v>
      </c>
      <c r="M470">
        <v>414</v>
      </c>
      <c r="N470">
        <f>2*PI()*P470/$B$6</f>
        <v>1.0102727314436695</v>
      </c>
      <c r="P470" s="8">
        <f>1000*10^((M470-272)/160)</f>
        <v>7717.9151558501235</v>
      </c>
      <c r="Q470">
        <f t="shared" si="115"/>
        <v>-4.1859158756990594E-3</v>
      </c>
      <c r="R470">
        <f t="shared" si="116"/>
        <v>-24.185909169335993</v>
      </c>
      <c r="S470" t="str">
        <f t="shared" si="117"/>
        <v>0,531629743925142+0,846976868263879i</v>
      </c>
      <c r="T470" t="str">
        <f t="shared" si="124"/>
        <v>0,531629743925142-0,846976868263879i</v>
      </c>
      <c r="U470" t="str">
        <f t="shared" si="125"/>
        <v>-0,434739630748176-0,900556191171289i</v>
      </c>
      <c r="V470" t="str">
        <f t="shared" si="126"/>
        <v>1,12254878346098-1,78841169809169i</v>
      </c>
      <c r="W470" t="str">
        <f t="shared" si="127"/>
        <v>1,47266237997518-1,51391772151179i</v>
      </c>
      <c r="X470" t="str">
        <f t="shared" si="128"/>
        <v>0,91178138869183-0,409501307486108i</v>
      </c>
      <c r="Y470">
        <f t="shared" si="118"/>
        <v>0.99951819473065817</v>
      </c>
      <c r="Z470">
        <f t="shared" si="129"/>
        <v>-0.42212374759319982</v>
      </c>
      <c r="AC470">
        <f t="shared" ca="1" si="119"/>
        <v>-1.750190619495771</v>
      </c>
      <c r="AD470">
        <f ca="1">$AB$3*AC470+$AB$2*AD469</f>
        <v>1.0164827875846025E-3</v>
      </c>
      <c r="AE470">
        <f t="shared" ca="1" si="120"/>
        <v>0</v>
      </c>
    </row>
    <row r="471" spans="6:31" x14ac:dyDescent="0.2">
      <c r="F471">
        <v>4.6458333333333339</v>
      </c>
      <c r="H471">
        <f t="shared" si="121"/>
        <v>-3.8937849447381119E-38</v>
      </c>
      <c r="I471">
        <f t="shared" si="121"/>
        <v>1.1817309925329085E-35</v>
      </c>
      <c r="J471">
        <f t="shared" ca="1" si="114"/>
        <v>-698.54962748694425</v>
      </c>
      <c r="K471">
        <f t="shared" ca="1" si="122"/>
        <v>1.1817309925329085E-35</v>
      </c>
      <c r="L471">
        <f t="shared" si="123"/>
        <v>-698.54962748694425</v>
      </c>
      <c r="M471">
        <v>415</v>
      </c>
      <c r="N471">
        <f>2*PI()*P471/$B$6</f>
        <v>1.0249168448921164</v>
      </c>
      <c r="P471" s="8">
        <f>1000*10^((M471-272)/160)</f>
        <v>7829.7879418910261</v>
      </c>
      <c r="Q471">
        <f t="shared" si="115"/>
        <v>-4.4841741126688973E-3</v>
      </c>
      <c r="R471">
        <f t="shared" si="116"/>
        <v>-24.611877510417933</v>
      </c>
      <c r="S471" t="str">
        <f t="shared" si="117"/>
        <v>0,519169958889198+0,854671020795129i</v>
      </c>
      <c r="T471" t="str">
        <f t="shared" si="124"/>
        <v>0,519169958889198-0,85467102079513i</v>
      </c>
      <c r="U471" t="str">
        <f t="shared" si="125"/>
        <v>-0,460925107573977-0,887439037459993i</v>
      </c>
      <c r="V471" t="str">
        <f t="shared" si="126"/>
        <v>1,08732175937925-1,78997721672828i</v>
      </c>
      <c r="W471" t="str">
        <f t="shared" si="127"/>
        <v>1,44421245423822-1,51749875761814i</v>
      </c>
      <c r="X471" t="str">
        <f t="shared" si="128"/>
        <v>0,908680557614311-0,416254318694361i</v>
      </c>
      <c r="Y471">
        <f t="shared" si="118"/>
        <v>0.99948387361575863</v>
      </c>
      <c r="Z471">
        <f t="shared" si="129"/>
        <v>-0.42955829765433795</v>
      </c>
      <c r="AC471">
        <f t="shared" ca="1" si="119"/>
        <v>-1.2301807471522974</v>
      </c>
      <c r="AD471">
        <f ca="1">$AB$3*AC471+$AB$2*AD470</f>
        <v>6.2975152399475146E-4</v>
      </c>
      <c r="AE471">
        <f t="shared" ca="1" si="120"/>
        <v>0</v>
      </c>
    </row>
    <row r="472" spans="6:31" x14ac:dyDescent="0.2">
      <c r="F472">
        <v>4.6666666666666661</v>
      </c>
      <c r="H472">
        <f t="shared" si="121"/>
        <v>-2.9877896675611637E-37</v>
      </c>
      <c r="I472">
        <f t="shared" si="121"/>
        <v>1.9003052892115196E-35</v>
      </c>
      <c r="J472">
        <f t="shared" ca="1" si="114"/>
        <v>-694.42353245705635</v>
      </c>
      <c r="K472">
        <f t="shared" ca="1" si="122"/>
        <v>1.9003052892115196E-35</v>
      </c>
      <c r="L472">
        <f t="shared" si="123"/>
        <v>-694.42353245705635</v>
      </c>
      <c r="M472">
        <v>416</v>
      </c>
      <c r="N472">
        <f>2*PI()*P472/$B$6</f>
        <v>1.0397732278119802</v>
      </c>
      <c r="P472" s="8">
        <f>1000*10^((M472-272)/160)</f>
        <v>7943.2823472428172</v>
      </c>
      <c r="Q472">
        <f t="shared" si="115"/>
        <v>-4.8054793662946236E-3</v>
      </c>
      <c r="R472">
        <f t="shared" si="116"/>
        <v>-25.0479406119366</v>
      </c>
      <c r="S472" t="str">
        <f t="shared" si="117"/>
        <v>0,506415813508325+0,862289408394131i</v>
      </c>
      <c r="T472" t="str">
        <f t="shared" si="124"/>
        <v>0,506415813508326-0,862289408394132i</v>
      </c>
      <c r="U472" t="str">
        <f t="shared" si="125"/>
        <v>-0,487086047657403-0,873353984463054i</v>
      </c>
      <c r="V472" t="str">
        <f t="shared" si="126"/>
        <v>1,0517058398222-1,79077110594618i</v>
      </c>
      <c r="W472" t="str">
        <f t="shared" si="127"/>
        <v>1,41539757401727-1,52052058126282i</v>
      </c>
      <c r="X472" t="str">
        <f t="shared" si="128"/>
        <v>0,905452774542176-0,423142272181241i</v>
      </c>
      <c r="Y472">
        <f t="shared" si="118"/>
        <v>0.99944690175758111</v>
      </c>
      <c r="Z472">
        <f t="shared" si="129"/>
        <v>-0.43716903452229694</v>
      </c>
      <c r="AC472">
        <f t="shared" ca="1" si="119"/>
        <v>0.16133441541662533</v>
      </c>
      <c r="AD472">
        <f ca="1">$AB$3*AC472+$AB$2*AD471</f>
        <v>6.8023045313838997E-4</v>
      </c>
      <c r="AE472">
        <f t="shared" ca="1" si="120"/>
        <v>0</v>
      </c>
    </row>
    <row r="473" spans="6:31" x14ac:dyDescent="0.2">
      <c r="F473">
        <v>4.6875</v>
      </c>
      <c r="H473">
        <f t="shared" si="121"/>
        <v>4.0092366889902858E-37</v>
      </c>
      <c r="I473">
        <f t="shared" si="121"/>
        <v>-3.0123159603152784E-35</v>
      </c>
      <c r="J473">
        <f t="shared" ca="1" si="114"/>
        <v>-690.42198954302091</v>
      </c>
      <c r="K473">
        <f t="shared" ca="1" si="122"/>
        <v>-3.0123159603152784E-35</v>
      </c>
      <c r="L473">
        <f t="shared" si="123"/>
        <v>-690.42198954302091</v>
      </c>
      <c r="M473">
        <v>417</v>
      </c>
      <c r="N473">
        <f>2*PI()*P473/$B$6</f>
        <v>1.054844957093416</v>
      </c>
      <c r="P473" s="8">
        <f>1000*10^((M473-272)/160)</f>
        <v>8058.4218776148191</v>
      </c>
      <c r="Q473">
        <f t="shared" si="115"/>
        <v>-5.1518033316856771E-3</v>
      </c>
      <c r="R473">
        <f t="shared" si="116"/>
        <v>-25.494469547779957</v>
      </c>
      <c r="S473" t="str">
        <f t="shared" si="117"/>
        <v>0,493362596140932+0,869823745783638i</v>
      </c>
      <c r="T473" t="str">
        <f t="shared" si="124"/>
        <v>0,493362596140932-0,869823745783639i</v>
      </c>
      <c r="U473" t="str">
        <f t="shared" si="125"/>
        <v>-0,513186697458159-0,858277002809693i</v>
      </c>
      <c r="V473" t="str">
        <f t="shared" si="126"/>
        <v>1,01571917439848-1,79076537996644i</v>
      </c>
      <c r="W473" t="str">
        <f t="shared" si="127"/>
        <v>1,38622878575671-1,52296111409518i</v>
      </c>
      <c r="X473" t="str">
        <f t="shared" si="128"/>
        <v>0,902091624808264-0,430168754336883i</v>
      </c>
      <c r="Y473">
        <f t="shared" si="118"/>
        <v>0.99940705258516127</v>
      </c>
      <c r="Z473">
        <f t="shared" si="129"/>
        <v>-0.44496243465819008</v>
      </c>
      <c r="AC473">
        <f t="shared" ca="1" si="119"/>
        <v>-1.0908091253994798</v>
      </c>
      <c r="AD473">
        <f ca="1">$AB$3*AC473+$AB$2*AD472</f>
        <v>3.3738281872292984E-4</v>
      </c>
      <c r="AE473">
        <f t="shared" ca="1" si="120"/>
        <v>0</v>
      </c>
    </row>
    <row r="474" spans="6:31" x14ac:dyDescent="0.2">
      <c r="F474">
        <v>4.7083333333333339</v>
      </c>
      <c r="H474">
        <f t="shared" si="121"/>
        <v>-3.7034040766488717E-37</v>
      </c>
      <c r="I474">
        <f t="shared" si="121"/>
        <v>2.9562351186509844E-35</v>
      </c>
      <c r="J474">
        <f t="shared" ca="1" si="114"/>
        <v>-690.58522056202594</v>
      </c>
      <c r="K474">
        <f t="shared" ca="1" si="122"/>
        <v>2.9562351186509844E-35</v>
      </c>
      <c r="L474">
        <f t="shared" si="123"/>
        <v>-690.58522056202594</v>
      </c>
      <c r="M474">
        <v>418</v>
      </c>
      <c r="N474">
        <f>2*PI()*P474/$B$6</f>
        <v>1.0701351542267419</v>
      </c>
      <c r="P474" s="8">
        <f>1000*10^((M474-272)/160)</f>
        <v>8175.2303794365007</v>
      </c>
      <c r="Q474">
        <f t="shared" si="115"/>
        <v>-5.5253073468397194E-3</v>
      </c>
      <c r="R474">
        <f t="shared" si="116"/>
        <v>-25.951855469833525</v>
      </c>
      <c r="S474" t="str">
        <f t="shared" si="117"/>
        <v>0,480005667287908+0,877265387081635i</v>
      </c>
      <c r="T474" t="str">
        <f t="shared" si="124"/>
        <v>0,480005667287908-0,877265387081634i</v>
      </c>
      <c r="U474" t="str">
        <f t="shared" si="125"/>
        <v>-0,53918911874298-0,842184715029409i</v>
      </c>
      <c r="V474" t="str">
        <f t="shared" si="126"/>
        <v>0,979381518095598-1,78993200523484i</v>
      </c>
      <c r="W474" t="str">
        <f t="shared" si="127"/>
        <v>1,35671827160924-1,52479812766549i</v>
      </c>
      <c r="X474" t="str">
        <f t="shared" si="128"/>
        <v>0,898590286546336-0,437337463358864i</v>
      </c>
      <c r="Y474">
        <f t="shared" si="118"/>
        <v>0.99936407776775316</v>
      </c>
      <c r="Z474">
        <f t="shared" si="129"/>
        <v>-0.45294532495029494</v>
      </c>
      <c r="AC474">
        <f t="shared" ca="1" si="119"/>
        <v>3.0792356048321098E-3</v>
      </c>
      <c r="AD474">
        <f ca="1">$AB$3*AC474+$AB$2*AD473</f>
        <v>3.3824406188264774E-4</v>
      </c>
      <c r="AE474">
        <f t="shared" ca="1" si="120"/>
        <v>0</v>
      </c>
    </row>
    <row r="475" spans="6:31" x14ac:dyDescent="0.2">
      <c r="F475">
        <v>4.7291666666666661</v>
      </c>
      <c r="H475">
        <f t="shared" si="121"/>
        <v>2.8242155679808084E-37</v>
      </c>
      <c r="I475">
        <f t="shared" si="121"/>
        <v>-2.3481877338890882E-35</v>
      </c>
      <c r="J475">
        <f t="shared" ca="1" si="114"/>
        <v>-692.58534369761253</v>
      </c>
      <c r="K475">
        <f t="shared" ca="1" si="122"/>
        <v>-2.3481877338890882E-35</v>
      </c>
      <c r="L475">
        <f t="shared" si="123"/>
        <v>-692.58534369761253</v>
      </c>
      <c r="M475">
        <v>419</v>
      </c>
      <c r="N475">
        <f>2*PI()*P475/$B$6</f>
        <v>1.0856469859489277</v>
      </c>
      <c r="P475" s="8">
        <f>1000*10^((M475-272)/160)</f>
        <v>8293.7320447962866</v>
      </c>
      <c r="Q475">
        <f t="shared" si="115"/>
        <v>-5.9283630387733247E-3</v>
      </c>
      <c r="R475">
        <f t="shared" si="116"/>
        <v>-26.420511022548006</v>
      </c>
      <c r="S475" t="str">
        <f t="shared" si="117"/>
        <v>0,466340472354639+0,884605315292674i</v>
      </c>
      <c r="T475" t="str">
        <f t="shared" si="124"/>
        <v>0,466340472354639-0,884605315292675i</v>
      </c>
      <c r="U475" t="str">
        <f t="shared" si="125"/>
        <v>-0,565053127688105-0,825054521162021i</v>
      </c>
      <c r="V475" t="str">
        <f t="shared" si="126"/>
        <v>0,942714290850835-1,78824297251822i</v>
      </c>
      <c r="W475" t="str">
        <f t="shared" si="127"/>
        <v>1,32687939485072-1,52600928996819i</v>
      </c>
      <c r="X475" t="str">
        <f t="shared" si="128"/>
        <v>0,894941499032261-0,444652210766117i</v>
      </c>
      <c r="Y475">
        <f t="shared" si="118"/>
        <v>0.99931770485131788</v>
      </c>
      <c r="Z475">
        <f t="shared" si="129"/>
        <v>-0.46112490740291651</v>
      </c>
      <c r="AC475">
        <f t="shared" ca="1" si="119"/>
        <v>-1.089132778803138</v>
      </c>
      <c r="AD475">
        <f ca="1">$AB$3*AC475+$AB$2*AD474</f>
        <v>-3.9695941192344837E-6</v>
      </c>
      <c r="AE475">
        <f t="shared" ca="1" si="120"/>
        <v>0</v>
      </c>
    </row>
    <row r="476" spans="6:31" x14ac:dyDescent="0.2">
      <c r="F476">
        <v>4.75</v>
      </c>
      <c r="H476">
        <f t="shared" si="121"/>
        <v>-1.8452407300773792E-37</v>
      </c>
      <c r="I476">
        <f t="shared" si="121"/>
        <v>1.5936300155296918E-35</v>
      </c>
      <c r="J476">
        <f t="shared" ca="1" si="114"/>
        <v>-695.95224998081517</v>
      </c>
      <c r="K476">
        <f t="shared" ca="1" si="122"/>
        <v>1.5936300155296918E-35</v>
      </c>
      <c r="L476">
        <f t="shared" si="123"/>
        <v>-695.95224998081517</v>
      </c>
      <c r="M476">
        <v>420</v>
      </c>
      <c r="N476">
        <f>2*PI()*P476/$B$6</f>
        <v>1.1013836648994539</v>
      </c>
      <c r="P476" s="8">
        <f>1000*10^((M476-272)/160)</f>
        <v>8413.9514164519551</v>
      </c>
      <c r="Q476">
        <f t="shared" si="115"/>
        <v>-6.3635755076131058E-3</v>
      </c>
      <c r="R476">
        <f t="shared" si="116"/>
        <v>-26.90087187897171</v>
      </c>
      <c r="S476" t="str">
        <f t="shared" si="117"/>
        <v>0,452362555265509+0,89183413177208i</v>
      </c>
      <c r="T476" t="str">
        <f t="shared" si="124"/>
        <v>0,452362555265509-0,89183413177208i</v>
      </c>
      <c r="U476" t="str">
        <f t="shared" si="125"/>
        <v>-0,590736237187319-0,806864733442829i</v>
      </c>
      <c r="V476" t="str">
        <f t="shared" si="126"/>
        <v>0,905740636087776-1,7856703752191i</v>
      </c>
      <c r="W476" t="str">
        <f t="shared" si="127"/>
        <v>1,29672674485495-1,52657221628444i</v>
      </c>
      <c r="X476" t="str">
        <f t="shared" si="128"/>
        <v>0,891137528123784-0,452116922420954i</v>
      </c>
      <c r="Y476">
        <f t="shared" si="118"/>
        <v>0.99926763460544588</v>
      </c>
      <c r="Z476">
        <f t="shared" si="129"/>
        <v>-0.46950878594520989</v>
      </c>
      <c r="AC476">
        <f t="shared" ca="1" si="119"/>
        <v>1.1519529620127633</v>
      </c>
      <c r="AD476">
        <f ca="1">$AB$3*AC476+$AB$2*AD475</f>
        <v>3.5787150568828427E-4</v>
      </c>
      <c r="AE476">
        <f t="shared" ca="1" si="120"/>
        <v>0</v>
      </c>
    </row>
    <row r="477" spans="6:31" x14ac:dyDescent="0.2">
      <c r="F477">
        <v>4.7708333333333339</v>
      </c>
      <c r="H477">
        <f t="shared" si="121"/>
        <v>1.0124064023318581E-37</v>
      </c>
      <c r="I477">
        <f t="shared" si="121"/>
        <v>-9.1677702234919391E-36</v>
      </c>
      <c r="J477">
        <f t="shared" ca="1" si="114"/>
        <v>-700.7547256036944</v>
      </c>
      <c r="K477">
        <f t="shared" ca="1" si="122"/>
        <v>-9.1677702234919391E-36</v>
      </c>
      <c r="L477">
        <f t="shared" si="123"/>
        <v>-700.7547256036944</v>
      </c>
      <c r="M477">
        <v>421</v>
      </c>
      <c r="N477">
        <f>2*PI()*P477/$B$6</f>
        <v>1.1173484502856785</v>
      </c>
      <c r="P477" s="8">
        <f>1000*10^((M477-272)/160)</f>
        <v>8535.9133929136624</v>
      </c>
      <c r="Q477">
        <f t="shared" si="115"/>
        <v>-6.8338094044563241E-3</v>
      </c>
      <c r="R477">
        <f t="shared" si="116"/>
        <v>-27.393398410549903</v>
      </c>
      <c r="S477" t="str">
        <f t="shared" si="117"/>
        <v>0,43806757297152+0,898942045690846i</v>
      </c>
      <c r="T477" t="str">
        <f t="shared" si="124"/>
        <v>0,43806757297152-0,898942045690845i</v>
      </c>
      <c r="U477" t="str">
        <f t="shared" si="125"/>
        <v>-0,616193603021684-0,787594720395683i</v>
      </c>
      <c r="V477" t="str">
        <f t="shared" si="126"/>
        <v>0,868485477822236-1,78218649417602i</v>
      </c>
      <c r="W477" t="str">
        <f t="shared" si="127"/>
        <v>1,26627618136703-1,52646452451888i</v>
      </c>
      <c r="X477" t="str">
        <f t="shared" si="128"/>
        <v>0,887170128494933-0,459735638937524i</v>
      </c>
      <c r="Y477">
        <f t="shared" si="118"/>
        <v>0.99921353804029767</v>
      </c>
      <c r="Z477">
        <f t="shared" si="129"/>
        <v>-0.47810499557467717</v>
      </c>
      <c r="AC477">
        <f t="shared" ca="1" si="119"/>
        <v>0.71545529686343001</v>
      </c>
      <c r="AD477">
        <f ca="1">$AB$3*AC477+$AB$2*AD476</f>
        <v>5.8249070086950833E-4</v>
      </c>
      <c r="AE477">
        <f t="shared" ca="1" si="120"/>
        <v>0</v>
      </c>
    </row>
    <row r="478" spans="6:31" x14ac:dyDescent="0.2">
      <c r="F478">
        <v>4.7916666666666661</v>
      </c>
      <c r="H478">
        <f t="shared" si="121"/>
        <v>-4.142353874961133E-38</v>
      </c>
      <c r="I478">
        <f t="shared" si="121"/>
        <v>4.104147106993222E-36</v>
      </c>
      <c r="J478">
        <f t="shared" ca="1" si="114"/>
        <v>-707.7355416196674</v>
      </c>
      <c r="K478">
        <f t="shared" ca="1" si="122"/>
        <v>4.104147106993222E-36</v>
      </c>
      <c r="L478">
        <f t="shared" si="123"/>
        <v>-707.7355416196674</v>
      </c>
      <c r="M478">
        <v>422</v>
      </c>
      <c r="N478">
        <f>2*PI()*P478/$B$6</f>
        <v>1.1335446485578493</v>
      </c>
      <c r="P478" s="8">
        <f>1000*10^((M478-272)/160)</f>
        <v>8659.6432336006565</v>
      </c>
      <c r="Q478">
        <f t="shared" si="115"/>
        <v>-7.3422183034984531E-3</v>
      </c>
      <c r="R478">
        <f t="shared" si="116"/>
        <v>-27.898577504479409</v>
      </c>
      <c r="S478" t="str">
        <f t="shared" si="117"/>
        <v>0,423451310892752+0,905918863532055i</v>
      </c>
      <c r="T478" t="str">
        <f t="shared" si="124"/>
        <v>0,423451310892752-0,905918863532055i</v>
      </c>
      <c r="U478" t="str">
        <f t="shared" si="125"/>
        <v>-0,64137797460642-0,767225060650242i</v>
      </c>
      <c r="V478" t="str">
        <f t="shared" si="126"/>
        <v>0,830975575901905-1,77776388921041i</v>
      </c>
      <c r="W478" t="str">
        <f t="shared" si="127"/>
        <v>1,23554487778696-1,52566389522075i</v>
      </c>
      <c r="X478" t="str">
        <f t="shared" si="128"/>
        <v>0,88303050232647-0,467512515332653i</v>
      </c>
      <c r="Y478">
        <f t="shared" si="118"/>
        <v>0.99915505304812524</v>
      </c>
      <c r="Z478">
        <f t="shared" si="129"/>
        <v>-0.48692203407598877</v>
      </c>
      <c r="AC478">
        <f t="shared" ca="1" si="119"/>
        <v>0.70763609749851952</v>
      </c>
      <c r="AD478">
        <f ca="1">$AB$3*AC478+$AB$2*AD477</f>
        <v>8.0458325284509132E-4</v>
      </c>
      <c r="AE478">
        <f t="shared" ca="1" si="120"/>
        <v>0</v>
      </c>
    </row>
    <row r="479" spans="6:31" x14ac:dyDescent="0.2">
      <c r="F479">
        <v>4.8125</v>
      </c>
      <c r="H479">
        <f t="shared" si="121"/>
        <v>4.6551581744064315E-39</v>
      </c>
      <c r="I479">
        <f t="shared" si="121"/>
        <v>-8.5745608037979934E-37</v>
      </c>
      <c r="J479">
        <f t="shared" ca="1" si="114"/>
        <v>-721.3357623128685</v>
      </c>
      <c r="K479">
        <f t="shared" ca="1" si="122"/>
        <v>-8.5745608037979934E-37</v>
      </c>
      <c r="L479">
        <f t="shared" si="123"/>
        <v>-721.3357623128685</v>
      </c>
      <c r="M479">
        <v>423</v>
      </c>
      <c r="N479">
        <f>2*PI()*P479/$B$6</f>
        <v>1.1499756140938977</v>
      </c>
      <c r="P479" s="8">
        <f>1000*10^((M479-272)/160)</f>
        <v>8785.1665640727206</v>
      </c>
      <c r="Q479">
        <f t="shared" si="115"/>
        <v>-7.8922778400914474E-3</v>
      </c>
      <c r="R479">
        <f t="shared" si="116"/>
        <v>-28.416924544002164</v>
      </c>
      <c r="S479" t="str">
        <f t="shared" si="117"/>
        <v>0,408509699338438+0,912753978652747i</v>
      </c>
      <c r="T479" t="str">
        <f t="shared" si="124"/>
        <v>0,408509699338438-0,912753978652747i</v>
      </c>
      <c r="U479" t="str">
        <f t="shared" si="125"/>
        <v>-0,666239651092838-0,745737706778793i</v>
      </c>
      <c r="V479" t="str">
        <f t="shared" si="126"/>
        <v>0,793239578902478-1,77237549767019i</v>
      </c>
      <c r="W479" t="str">
        <f t="shared" si="127"/>
        <v>1,20455136314661-1,52414813647421i</v>
      </c>
      <c r="X479" t="str">
        <f t="shared" si="128"/>
        <v>0,878709254073547-0,475451819745967i</v>
      </c>
      <c r="Y479">
        <f t="shared" si="118"/>
        <v>0.99909178061589565</v>
      </c>
      <c r="Z479">
        <f t="shared" si="129"/>
        <v>-0.49596889658362603</v>
      </c>
      <c r="AC479">
        <f t="shared" ca="1" si="119"/>
        <v>-0.41735543575778039</v>
      </c>
      <c r="AD479">
        <f ca="1">$AB$3*AC479+$AB$2*AD478</f>
        <v>6.7323504266220136E-4</v>
      </c>
      <c r="AE479">
        <f t="shared" ca="1" si="120"/>
        <v>0</v>
      </c>
    </row>
    <row r="480" spans="6:31" x14ac:dyDescent="0.2">
      <c r="F480">
        <v>4.8333333333333339</v>
      </c>
      <c r="H480">
        <f t="shared" si="121"/>
        <v>1.3826669733928904E-38</v>
      </c>
      <c r="I480">
        <f t="shared" si="121"/>
        <v>-8.7548528155075229E-37</v>
      </c>
      <c r="J480">
        <f t="shared" ca="1" si="114"/>
        <v>-721.15502301548327</v>
      </c>
      <c r="K480">
        <f t="shared" ca="1" si="122"/>
        <v>-8.7548528155075229E-37</v>
      </c>
      <c r="L480">
        <f t="shared" si="123"/>
        <v>-721.15502301548327</v>
      </c>
      <c r="M480">
        <v>424</v>
      </c>
      <c r="N480">
        <f>2*PI()*P480/$B$6</f>
        <v>1.1666447498941612</v>
      </c>
      <c r="P480" s="8">
        <f>1000*10^((M480-272)/160)</f>
        <v>8912.5093813374569</v>
      </c>
      <c r="Q480">
        <f t="shared" si="115"/>
        <v>-8.4878231563447204E-3</v>
      </c>
      <c r="R480">
        <f t="shared" si="116"/>
        <v>-28.948985568934511</v>
      </c>
      <c r="S480" t="str">
        <f t="shared" si="117"/>
        <v>0,393238830948357+0,919436360948581i</v>
      </c>
      <c r="T480" t="str">
        <f t="shared" si="124"/>
        <v>0,393238830948357-0,919436360948581i</v>
      </c>
      <c r="U480" t="str">
        <f t="shared" si="125"/>
        <v>-0,690726443668739-0,723116159421663i</v>
      </c>
      <c r="V480" t="str">
        <f t="shared" si="126"/>
        <v>0,755308074159136-1,76599474020702i</v>
      </c>
      <c r="W480" t="str">
        <f t="shared" si="127"/>
        <v>1,17331556243341-1,52189525383378i</v>
      </c>
      <c r="X480" t="str">
        <f t="shared" si="128"/>
        <v>0,874196340886956-0,483557931023878i</v>
      </c>
      <c r="Y480">
        <f t="shared" si="118"/>
        <v>0.99902328054767409</v>
      </c>
      <c r="Z480">
        <f t="shared" si="129"/>
        <v>-0.50525511329023109</v>
      </c>
      <c r="AC480">
        <f t="shared" ca="1" si="119"/>
        <v>-0.65817351442342531</v>
      </c>
      <c r="AD480">
        <f ca="1">$AB$3*AC480+$AB$2*AD479</f>
        <v>4.6628474279389548E-4</v>
      </c>
      <c r="AE480">
        <f t="shared" ca="1" si="120"/>
        <v>0</v>
      </c>
    </row>
    <row r="481" spans="6:31" x14ac:dyDescent="0.2">
      <c r="F481">
        <v>4.8541666666666661</v>
      </c>
      <c r="H481">
        <f t="shared" si="121"/>
        <v>-1.9916322388229493E-38</v>
      </c>
      <c r="I481">
        <f t="shared" si="121"/>
        <v>1.5383557354946834E-36</v>
      </c>
      <c r="J481">
        <f t="shared" ca="1" si="114"/>
        <v>-716.25886449877908</v>
      </c>
      <c r="K481">
        <f t="shared" ca="1" si="122"/>
        <v>1.5383557354946834E-36</v>
      </c>
      <c r="L481">
        <f t="shared" si="123"/>
        <v>-716.25886449877908</v>
      </c>
      <c r="M481">
        <v>425</v>
      </c>
      <c r="N481">
        <f>2*PI()*P481/$B$6</f>
        <v>1.1835555082861755</v>
      </c>
      <c r="P481" s="8">
        <f>1000*10^((M481-272)/160)</f>
        <v>9041.6980592345062</v>
      </c>
      <c r="Q481">
        <f t="shared" si="115"/>
        <v>-9.133091283309365E-3</v>
      </c>
      <c r="R481">
        <f t="shared" si="116"/>
        <v>-29.49533963578936</v>
      </c>
      <c r="S481" t="str">
        <f t="shared" si="117"/>
        <v>0,377634979200206+0,925954546662232i</v>
      </c>
      <c r="T481" t="str">
        <f t="shared" si="124"/>
        <v>0,377634979200206-0,925954546662232i</v>
      </c>
      <c r="U481" t="str">
        <f t="shared" si="125"/>
        <v>-0,71478364496892-0,699345651938257i</v>
      </c>
      <c r="V481" t="str">
        <f t="shared" si="126"/>
        <v>0,717213634366568-1,75859563400716i</v>
      </c>
      <c r="W481" t="str">
        <f t="shared" si="127"/>
        <v>1,14185883488221-1,51888352547076i</v>
      </c>
      <c r="X481" t="str">
        <f t="shared" si="128"/>
        <v>0,869481018214291-0,491835334921338i</v>
      </c>
      <c r="Y481">
        <f t="shared" si="118"/>
        <v>0.9989490666255938</v>
      </c>
      <c r="Z481">
        <f t="shared" si="129"/>
        <v>-0.51479079063850941</v>
      </c>
      <c r="AC481">
        <f t="shared" ca="1" si="119"/>
        <v>0.1605418122974929</v>
      </c>
      <c r="AD481">
        <f ca="1">$AB$3*AC481+$AB$2*AD480</f>
        <v>5.1656605397266053E-4</v>
      </c>
      <c r="AE481">
        <f t="shared" ca="1" si="120"/>
        <v>0</v>
      </c>
    </row>
    <row r="482" spans="6:31" x14ac:dyDescent="0.2">
      <c r="F482">
        <v>4.875</v>
      </c>
      <c r="H482">
        <f t="shared" si="121"/>
        <v>1.8882061605451585E-38</v>
      </c>
      <c r="I482">
        <f t="shared" si="121"/>
        <v>-1.5553154522770991E-36</v>
      </c>
      <c r="J482">
        <f t="shared" ca="1" si="114"/>
        <v>-716.16363026407294</v>
      </c>
      <c r="K482">
        <f t="shared" ca="1" si="122"/>
        <v>-1.5553154522770991E-36</v>
      </c>
      <c r="L482">
        <f t="shared" si="123"/>
        <v>-716.16363026407294</v>
      </c>
      <c r="M482">
        <v>426</v>
      </c>
      <c r="N482">
        <f>2*PI()*P482/$B$6</f>
        <v>1.2007113916396825</v>
      </c>
      <c r="P482" s="8">
        <f>1000*10^((M482-272)/160)</f>
        <v>9172.7593538977981</v>
      </c>
      <c r="Q482">
        <f t="shared" si="115"/>
        <v>-9.8327691941782046E-3</v>
      </c>
      <c r="R482">
        <f t="shared" si="116"/>
        <v>-30.056601399307606</v>
      </c>
      <c r="S482" t="str">
        <f t="shared" si="117"/>
        <v>0,361694618028333+0,932296628380334i</v>
      </c>
      <c r="T482" t="str">
        <f t="shared" si="124"/>
        <v>0,361694618028333-0,932296628380334i</v>
      </c>
      <c r="U482" t="str">
        <f t="shared" si="125"/>
        <v>-0,738354006578677-0,674413345782255i</v>
      </c>
      <c r="V482" t="str">
        <f t="shared" si="126"/>
        <v>0,678990860132567-1,75015291367445i</v>
      </c>
      <c r="W482" t="str">
        <f t="shared" si="127"/>
        <v>1,11020400982428-1,51509158268269i</v>
      </c>
      <c r="X482" t="str">
        <f t="shared" si="128"/>
        <v>0,864551780049756-0,5002886186283i</v>
      </c>
      <c r="Y482">
        <f t="shared" si="118"/>
        <v>0.99886860112640141</v>
      </c>
      <c r="Z482">
        <f t="shared" si="129"/>
        <v>-0.52458665637745261</v>
      </c>
      <c r="AC482">
        <f t="shared" ca="1" si="119"/>
        <v>1.2281288255456633</v>
      </c>
      <c r="AD482">
        <f ca="1">$AB$3*AC482+$AB$2*AD481</f>
        <v>9.0217124278127708E-4</v>
      </c>
      <c r="AE482">
        <f t="shared" ca="1" si="120"/>
        <v>0</v>
      </c>
    </row>
    <row r="483" spans="6:31" x14ac:dyDescent="0.2">
      <c r="F483">
        <v>4.8958333333333339</v>
      </c>
      <c r="H483">
        <f t="shared" si="121"/>
        <v>-1.4650217058577862E-38</v>
      </c>
      <c r="I483">
        <f t="shared" si="121"/>
        <v>1.2577294209207826E-36</v>
      </c>
      <c r="J483">
        <f t="shared" ca="1" si="114"/>
        <v>-718.00825559817054</v>
      </c>
      <c r="K483">
        <f t="shared" ca="1" si="122"/>
        <v>1.2577294209207826E-36</v>
      </c>
      <c r="L483">
        <f t="shared" si="123"/>
        <v>-718.00825559817054</v>
      </c>
      <c r="M483">
        <v>427</v>
      </c>
      <c r="N483">
        <f>2*PI()*P483/$B$6</f>
        <v>1.2181159530920009</v>
      </c>
      <c r="P483" s="8">
        <f>1000*10^((M483-272)/160)</f>
        <v>9305.7204092969896</v>
      </c>
      <c r="Q483">
        <f t="shared" si="115"/>
        <v>-1.0592048380231305E-2</v>
      </c>
      <c r="R483">
        <f t="shared" si="116"/>
        <v>-30.633423939925244</v>
      </c>
      <c r="S483" t="str">
        <f t="shared" si="117"/>
        <v>0,345414442599975+0,938450245267882i</v>
      </c>
      <c r="T483" t="str">
        <f t="shared" si="124"/>
        <v>0,345414442599975-0,938450245267883i</v>
      </c>
      <c r="U483" t="str">
        <f t="shared" si="125"/>
        <v>-0,761377725686698-0,648308536754031i</v>
      </c>
      <c r="V483" t="str">
        <f t="shared" si="126"/>
        <v>0,640676417820666-1,74064215993844i</v>
      </c>
      <c r="W483" t="str">
        <f t="shared" si="127"/>
        <v>1,07837541964767-1,51049849590151i</v>
      </c>
      <c r="X483" t="str">
        <f t="shared" si="128"/>
        <v>0,859396293237902-0,508922463270485i</v>
      </c>
      <c r="Y483">
        <f t="shared" si="118"/>
        <v>0.99878128859743054</v>
      </c>
      <c r="Z483">
        <f t="shared" si="129"/>
        <v>-0.53465410891094911</v>
      </c>
      <c r="AC483">
        <f t="shared" ca="1" si="119"/>
        <v>0.6933079117217702</v>
      </c>
      <c r="AD483">
        <f ca="1">$AB$3*AC483+$AB$2*AD482</f>
        <v>1.1196627546370835E-3</v>
      </c>
      <c r="AE483">
        <f t="shared" ca="1" si="120"/>
        <v>0</v>
      </c>
    </row>
    <row r="484" spans="6:31" x14ac:dyDescent="0.2">
      <c r="F484">
        <v>4.9166666666666661</v>
      </c>
      <c r="H484">
        <f t="shared" si="121"/>
        <v>9.7289664932567519E-39</v>
      </c>
      <c r="I484">
        <f t="shared" si="121"/>
        <v>-8.6709995427967789E-37</v>
      </c>
      <c r="J484">
        <f t="shared" ca="1" si="114"/>
        <v>-721.23861673352064</v>
      </c>
      <c r="K484">
        <f t="shared" ca="1" si="122"/>
        <v>-8.6709995427967789E-37</v>
      </c>
      <c r="L484">
        <f t="shared" si="123"/>
        <v>-721.23861673352064</v>
      </c>
      <c r="M484">
        <v>428</v>
      </c>
      <c r="N484">
        <f>2*PI()*P484/$B$6</f>
        <v>1.2357727972839165</v>
      </c>
      <c r="P484" s="8">
        <f>1000*10^((M484-272)/160)</f>
        <v>9440.608762859234</v>
      </c>
      <c r="Q484">
        <f t="shared" si="115"/>
        <v>-1.1416686949690514E-2</v>
      </c>
      <c r="R484">
        <f t="shared" si="116"/>
        <v>-31.226501864876635</v>
      </c>
      <c r="S484" t="str">
        <f t="shared" si="117"/>
        <v>0,328791391295642+0,944402573593421i</v>
      </c>
      <c r="T484" t="str">
        <f t="shared" si="124"/>
        <v>0,328791391295642-0,94440257359342i</v>
      </c>
      <c r="U484" t="str">
        <f t="shared" si="125"/>
        <v>-0,783792442019752-0,621022872229931i</v>
      </c>
      <c r="V484" t="str">
        <f t="shared" si="126"/>
        <v>0,602309071965483-1,7300399363297i</v>
      </c>
      <c r="W484" t="str">
        <f t="shared" si="127"/>
        <v>1,046398929388-1,50508386631631i</v>
      </c>
      <c r="X484" t="str">
        <f t="shared" si="128"/>
        <v>0,854001325163458-0,517741633966006i</v>
      </c>
      <c r="Y484">
        <f t="shared" si="118"/>
        <v>0.99868646877923206</v>
      </c>
      <c r="Z484">
        <f t="shared" si="129"/>
        <v>-0.54500527142224675</v>
      </c>
      <c r="AC484">
        <f t="shared" ca="1" si="119"/>
        <v>-1.1370214241830212</v>
      </c>
      <c r="AD484">
        <f ca="1">$AB$3*AC484+$AB$2*AD483</f>
        <v>7.6216134869547042E-4</v>
      </c>
      <c r="AE484">
        <f t="shared" ca="1" si="120"/>
        <v>0</v>
      </c>
    </row>
    <row r="485" spans="6:31" x14ac:dyDescent="0.2">
      <c r="F485">
        <v>4.9375</v>
      </c>
      <c r="H485">
        <f t="shared" si="121"/>
        <v>-5.4526708574315936E-39</v>
      </c>
      <c r="I485">
        <f t="shared" si="121"/>
        <v>5.0844282167895432E-37</v>
      </c>
      <c r="J485">
        <f t="shared" ca="1" si="114"/>
        <v>-725.87515759525945</v>
      </c>
      <c r="K485">
        <f t="shared" ca="1" si="122"/>
        <v>5.0844282167895432E-37</v>
      </c>
      <c r="L485">
        <f t="shared" si="123"/>
        <v>-725.87515759525945</v>
      </c>
      <c r="M485">
        <v>429</v>
      </c>
      <c r="N485">
        <f>2*PI()*P485/$B$6</f>
        <v>1.2536855811062306</v>
      </c>
      <c r="P485" s="8">
        <f>1000*10^((M485-272)/160)</f>
        <v>9577.452351172411</v>
      </c>
      <c r="Q485">
        <f t="shared" si="115"/>
        <v>-1.2313080414834943E-2</v>
      </c>
      <c r="R485">
        <f t="shared" si="116"/>
        <v>-31.836574714220824</v>
      </c>
      <c r="S485" t="str">
        <f t="shared" si="117"/>
        <v>0,311822668940745+0,950140317602969i</v>
      </c>
      <c r="T485" t="str">
        <f t="shared" si="124"/>
        <v>0,311822668940745-0,950140317602969i</v>
      </c>
      <c r="U485" t="str">
        <f t="shared" si="125"/>
        <v>-0,805533246269341-0,592550579406329i</v>
      </c>
      <c r="V485" t="str">
        <f t="shared" si="126"/>
        <v>0,563929711491604-1,71832393392862i</v>
      </c>
      <c r="W485" t="str">
        <f t="shared" si="127"/>
        <v>1,01430196243194-1,49882792320292i</v>
      </c>
      <c r="X485" t="str">
        <f t="shared" si="128"/>
        <v>0,848352664078442-0,526750966937581i</v>
      </c>
      <c r="Y485">
        <f t="shared" si="118"/>
        <v>0.99858340854365601</v>
      </c>
      <c r="Z485">
        <f t="shared" si="129"/>
        <v>-0.55565305132032616</v>
      </c>
      <c r="AC485">
        <f t="shared" ca="1" si="119"/>
        <v>-0.4097738854396426</v>
      </c>
      <c r="AD485">
        <f ca="1">$AB$3*AC485+$AB$2*AD484</f>
        <v>6.3320790381857716E-4</v>
      </c>
      <c r="AE485">
        <f t="shared" ca="1" si="120"/>
        <v>0</v>
      </c>
    </row>
    <row r="486" spans="6:31" x14ac:dyDescent="0.2">
      <c r="F486">
        <v>4.9583333333333339</v>
      </c>
      <c r="H486">
        <f t="shared" si="121"/>
        <v>2.3309354336154544E-39</v>
      </c>
      <c r="I486">
        <f t="shared" si="121"/>
        <v>-2.3570385719920941E-37</v>
      </c>
      <c r="J486">
        <f t="shared" ca="1" si="114"/>
        <v>-732.55266620724581</v>
      </c>
      <c r="K486">
        <f t="shared" ca="1" si="122"/>
        <v>-2.3570385719920941E-37</v>
      </c>
      <c r="L486">
        <f t="shared" si="123"/>
        <v>-732.55266620724581</v>
      </c>
      <c r="M486">
        <v>430</v>
      </c>
      <c r="N486">
        <f>2*PI()*P486/$B$6</f>
        <v>1.2718580144571403</v>
      </c>
      <c r="P486" s="8">
        <f>1000*10^((M486-272)/160)</f>
        <v>9716.2795157710643</v>
      </c>
      <c r="Q486">
        <f t="shared" si="115"/>
        <v>-1.3288342539100348E-2</v>
      </c>
      <c r="R486">
        <f t="shared" si="116"/>
        <v>-32.464430707210447</v>
      </c>
      <c r="S486" t="str">
        <f t="shared" si="117"/>
        <v>0,294505771335768+0,955649700805648i</v>
      </c>
      <c r="T486" t="str">
        <f t="shared" si="124"/>
        <v>0,294505771335768-0,955649700805648i</v>
      </c>
      <c r="U486" t="str">
        <f t="shared" si="125"/>
        <v>-0,826532701299849-0,562888704525126i</v>
      </c>
      <c r="V486" t="str">
        <f t="shared" si="126"/>
        <v>0,525581368912262-1,70547312425121i</v>
      </c>
      <c r="W486" t="str">
        <f t="shared" si="127"/>
        <v>0,982113521777928-1,49171162702492i</v>
      </c>
      <c r="X486" t="str">
        <f t="shared" si="128"/>
        <v>0,842435031225377-0,535955353081439i</v>
      </c>
      <c r="Y486">
        <f t="shared" si="118"/>
        <v>0.99847129269316093</v>
      </c>
      <c r="Z486">
        <f t="shared" si="129"/>
        <v>-0.56661120562637346</v>
      </c>
      <c r="AC486">
        <f t="shared" ca="1" si="119"/>
        <v>-0.22387601958285488</v>
      </c>
      <c r="AD486">
        <f ca="1">$AB$3*AC486+$AB$2*AD485</f>
        <v>5.6268732829897327E-4</v>
      </c>
      <c r="AE486">
        <f t="shared" ca="1" si="120"/>
        <v>0</v>
      </c>
    </row>
    <row r="487" spans="6:31" x14ac:dyDescent="0.2">
      <c r="F487">
        <v>4.9791666666666661</v>
      </c>
      <c r="H487">
        <f t="shared" si="121"/>
        <v>-3.785872177250676E-40</v>
      </c>
      <c r="I487">
        <f t="shared" si="121"/>
        <v>5.7979881314189134E-38</v>
      </c>
      <c r="J487">
        <f t="shared" ca="1" si="114"/>
        <v>-744.73445355976719</v>
      </c>
      <c r="K487">
        <f t="shared" ca="1" si="122"/>
        <v>5.7979881314189134E-38</v>
      </c>
      <c r="L487">
        <f t="shared" si="123"/>
        <v>-744.73445355976719</v>
      </c>
      <c r="M487">
        <v>431</v>
      </c>
      <c r="N487">
        <f>2*PI()*P487/$B$6</f>
        <v>1.2902938610105861</v>
      </c>
      <c r="P487" s="8">
        <f>1000*10^((M487-272)/160)</f>
        <v>9857.1190090061646</v>
      </c>
      <c r="Q487">
        <f t="shared" si="115"/>
        <v>-1.4350397855103123E-2</v>
      </c>
      <c r="R487">
        <f t="shared" si="116"/>
        <v>-33.110910869177673</v>
      </c>
      <c r="S487" t="str">
        <f t="shared" si="117"/>
        <v>0,276838511132359+0,960916457739183i</v>
      </c>
      <c r="T487" t="str">
        <f t="shared" si="124"/>
        <v>0,276838511132359-0,960916457739183i</v>
      </c>
      <c r="U487" t="str">
        <f t="shared" si="125"/>
        <v>-0,846720877508037-0,532037362966191i</v>
      </c>
      <c r="V487" t="str">
        <f t="shared" si="126"/>
        <v>0,487309231628927-1,69146792028725i</v>
      </c>
      <c r="W487" t="str">
        <f t="shared" si="127"/>
        <v>0,949864206260644-1,48371677833877i</v>
      </c>
      <c r="X487" t="str">
        <f t="shared" si="128"/>
        <v>0,836231983812038-0,54535971727576i</v>
      </c>
      <c r="Y487">
        <f t="shared" si="118"/>
        <v>0.99834921344052419</v>
      </c>
      <c r="Z487">
        <f t="shared" si="129"/>
        <v>-0.57789441300152777</v>
      </c>
      <c r="AC487">
        <f t="shared" ca="1" si="119"/>
        <v>0.11143654500843773</v>
      </c>
      <c r="AD487">
        <f ca="1">$AB$3*AC487+$AB$2*AD486</f>
        <v>5.9751390688201245E-4</v>
      </c>
      <c r="AE487">
        <f t="shared" ca="1" si="120"/>
        <v>0</v>
      </c>
    </row>
    <row r="488" spans="6:31" x14ac:dyDescent="0.2">
      <c r="F488">
        <v>5</v>
      </c>
      <c r="H488">
        <f t="shared" si="121"/>
        <v>-6.2878421902346156E-40</v>
      </c>
      <c r="I488">
        <f t="shared" si="121"/>
        <v>3.902877770658531E-38</v>
      </c>
      <c r="J488">
        <f t="shared" ca="1" si="114"/>
        <v>-748.1723009926161</v>
      </c>
      <c r="K488">
        <f t="shared" ca="1" si="122"/>
        <v>3.902877770658531E-38</v>
      </c>
      <c r="L488">
        <f t="shared" si="123"/>
        <v>-748.1723009926161</v>
      </c>
      <c r="M488">
        <v>432</v>
      </c>
      <c r="N488">
        <f>2*PI()*P488/$B$6</f>
        <v>1.3089969389957472</v>
      </c>
      <c r="P488" s="8">
        <f>1000*10^((M488-272)/160)</f>
        <v>10000</v>
      </c>
      <c r="Q488">
        <f t="shared" si="115"/>
        <v>-1.5508087754092948E-2</v>
      </c>
      <c r="R488">
        <f t="shared" si="116"/>
        <v>-33.776913584585408</v>
      </c>
      <c r="S488" t="str">
        <f t="shared" si="117"/>
        <v>0,258819045102521+0,965925826289068i</v>
      </c>
      <c r="T488" t="str">
        <f t="shared" si="124"/>
        <v>0,258819045102521-0,965925826289068i</v>
      </c>
      <c r="U488" t="str">
        <f t="shared" si="125"/>
        <v>-0,866025403784439-0,500000000000001i</v>
      </c>
      <c r="V488" t="str">
        <f t="shared" si="126"/>
        <v>0,449160644396938-1,67629034564975i</v>
      </c>
      <c r="W488" t="str">
        <f t="shared" si="127"/>
        <v>0,917586221106786-1,47482613249855i</v>
      </c>
      <c r="X488" t="str">
        <f t="shared" si="128"/>
        <v>0,829725807776512-0,55496899256859i</v>
      </c>
      <c r="Y488">
        <f t="shared" si="118"/>
        <v>0.99821615835598509</v>
      </c>
      <c r="Z488">
        <f t="shared" si="129"/>
        <v>-0.58951835321261559</v>
      </c>
      <c r="AC488">
        <f t="shared" ca="1" si="119"/>
        <v>0.85932221306010281</v>
      </c>
      <c r="AD488">
        <f ca="1">$AB$3*AC488+$AB$2*AD487</f>
        <v>8.6724785356702546E-4</v>
      </c>
      <c r="AE488">
        <f t="shared" ca="1" si="120"/>
        <v>0</v>
      </c>
    </row>
    <row r="489" spans="6:31" x14ac:dyDescent="0.2">
      <c r="F489">
        <v>5.0208333333333339</v>
      </c>
      <c r="H489">
        <f t="shared" si="121"/>
        <v>9.8542299615135451E-40</v>
      </c>
      <c r="I489">
        <f t="shared" si="121"/>
        <v>-7.8081785473654317E-38</v>
      </c>
      <c r="J489">
        <f t="shared" ca="1" si="114"/>
        <v>-742.14900528682483</v>
      </c>
      <c r="K489">
        <f t="shared" ca="1" si="122"/>
        <v>-7.8081785473654317E-38</v>
      </c>
      <c r="L489">
        <f t="shared" si="123"/>
        <v>-742.14900528682483</v>
      </c>
      <c r="M489">
        <v>433</v>
      </c>
      <c r="N489">
        <f>2*PI()*P489/$B$6</f>
        <v>1.3279711219878301</v>
      </c>
      <c r="P489" s="8">
        <f>1000*10^((M489-272)/160)</f>
        <v>10144.952080687368</v>
      </c>
      <c r="Q489">
        <f t="shared" si="115"/>
        <v>-1.6771292392873297E-2</v>
      </c>
      <c r="R489">
        <f t="shared" si="116"/>
        <v>-34.46339962820403</v>
      </c>
      <c r="S489" t="str">
        <f t="shared" si="117"/>
        <v>0,240445902847669+0,970662540641066i</v>
      </c>
      <c r="T489" t="str">
        <f t="shared" si="124"/>
        <v>0,240445902847669-0,970662540641066i</v>
      </c>
      <c r="U489" t="str">
        <f t="shared" si="125"/>
        <v>-0,884371535607539-0,466783661889707i</v>
      </c>
      <c r="V489" t="str">
        <f t="shared" si="126"/>
        <v>0,411185101966423-1,6599242117315i</v>
      </c>
      <c r="W489" t="str">
        <f t="shared" si="127"/>
        <v>0,885313382150858-1,46502352011405i</v>
      </c>
      <c r="X489" t="str">
        <f t="shared" si="128"/>
        <v>0,822897399150539-0,564788088212614i</v>
      </c>
      <c r="Y489">
        <f t="shared" si="118"/>
        <v>0.99807099653059794</v>
      </c>
      <c r="Z489">
        <f t="shared" si="129"/>
        <v>-0.60149979494274997</v>
      </c>
      <c r="AC489">
        <f t="shared" ca="1" si="119"/>
        <v>0.55107914339646413</v>
      </c>
      <c r="AD489">
        <f ca="1">$AB$3*AC489+$AB$2*AD488</f>
        <v>1.040074868143611E-3</v>
      </c>
      <c r="AE489">
        <f t="shared" ca="1" si="120"/>
        <v>0</v>
      </c>
    </row>
    <row r="490" spans="6:31" x14ac:dyDescent="0.2">
      <c r="F490">
        <v>5.0416666666666661</v>
      </c>
      <c r="H490">
        <f t="shared" si="121"/>
        <v>-9.6067674824025896E-40</v>
      </c>
      <c r="I490">
        <f t="shared" si="121"/>
        <v>8.1539033781777758E-38</v>
      </c>
      <c r="J490">
        <f t="shared" ca="1" si="114"/>
        <v>-741.77268878280074</v>
      </c>
      <c r="K490">
        <f t="shared" ca="1" si="122"/>
        <v>8.1539033781777758E-38</v>
      </c>
      <c r="L490">
        <f t="shared" si="123"/>
        <v>-741.77268878280074</v>
      </c>
      <c r="M490">
        <v>434</v>
      </c>
      <c r="N490">
        <f>2*PI()*P490/$B$6</f>
        <v>1.3472203397103157</v>
      </c>
      <c r="P490" s="8">
        <f>1000*10^((M490-272)/160)</f>
        <v>10292.005271944281</v>
      </c>
      <c r="Q490">
        <f t="shared" si="115"/>
        <v>-1.8151071077471541E-2</v>
      </c>
      <c r="R490">
        <f t="shared" si="116"/>
        <v>-35.171397733685254</v>
      </c>
      <c r="S490" t="str">
        <f t="shared" si="117"/>
        <v>0,221718016993617+0,975110824952948i</v>
      </c>
      <c r="T490" t="str">
        <f t="shared" si="124"/>
        <v>0,221718016993617-0,975110824952947i</v>
      </c>
      <c r="U490" t="str">
        <f t="shared" si="125"/>
        <v>-0,901682241880836-0,432399276915155i</v>
      </c>
      <c r="V490" t="str">
        <f t="shared" si="126"/>
        <v>0,37343423085217-1,64235530269248i</v>
      </c>
      <c r="W490" t="str">
        <f t="shared" si="127"/>
        <v>0,853081113000948-1,45429397316779i</v>
      </c>
      <c r="X490" t="str">
        <f t="shared" si="128"/>
        <v>0,815726132682566-0,574821850305641i</v>
      </c>
      <c r="Y490">
        <f t="shared" si="118"/>
        <v>0.99791246265895284</v>
      </c>
      <c r="Z490">
        <f t="shared" si="129"/>
        <v>-0.61385669298127943</v>
      </c>
      <c r="AC490">
        <f t="shared" ca="1" si="119"/>
        <v>-2.0293915196836987</v>
      </c>
      <c r="AD490">
        <f ca="1">$AB$3*AC490+$AB$2*AD489</f>
        <v>4.0229616210141802E-4</v>
      </c>
      <c r="AE490">
        <f t="shared" ca="1" si="120"/>
        <v>0</v>
      </c>
    </row>
    <row r="491" spans="6:31" x14ac:dyDescent="0.2">
      <c r="F491">
        <v>5.0625</v>
      </c>
      <c r="H491">
        <f t="shared" si="121"/>
        <v>7.5868273098456559E-40</v>
      </c>
      <c r="I491">
        <f t="shared" si="121"/>
        <v>-6.717091389692193E-38</v>
      </c>
      <c r="J491">
        <f t="shared" ca="1" si="114"/>
        <v>-743.4563748569559</v>
      </c>
      <c r="K491">
        <f t="shared" ca="1" si="122"/>
        <v>-6.717091389692193E-38</v>
      </c>
      <c r="L491">
        <f t="shared" si="123"/>
        <v>-743.4563748569559</v>
      </c>
      <c r="M491">
        <v>435</v>
      </c>
      <c r="N491">
        <f>2*PI()*P491/$B$6</f>
        <v>1.3667485788488509</v>
      </c>
      <c r="P491" s="8">
        <f>1000*10^((M491-272)/160)</f>
        <v>10441.190029805648</v>
      </c>
      <c r="Q491">
        <f t="shared" si="115"/>
        <v>-1.9659824286476123E-2</v>
      </c>
      <c r="R491">
        <f t="shared" si="116"/>
        <v>-35.902010767275044</v>
      </c>
      <c r="S491" t="str">
        <f t="shared" si="117"/>
        <v>0,202634754916512+0,979254387837974i</v>
      </c>
      <c r="T491" t="str">
        <f t="shared" si="124"/>
        <v>0,202634754916512-0,979254387837974i</v>
      </c>
      <c r="U491" t="str">
        <f t="shared" si="125"/>
        <v>-0,91787831219985-0,396861945760934i</v>
      </c>
      <c r="V491" t="str">
        <f t="shared" si="126"/>
        <v>0,335961759131567-1,62357156802099i</v>
      </c>
      <c r="W491" t="str">
        <f t="shared" si="127"/>
        <v>0,820926434406362-1,44262385664297i</v>
      </c>
      <c r="X491" t="str">
        <f t="shared" si="128"/>
        <v>0,80818971621769-0,585075013542497i</v>
      </c>
      <c r="Y491">
        <f t="shared" si="118"/>
        <v>0.99773913868895769</v>
      </c>
      <c r="Z491">
        <f t="shared" si="129"/>
        <v>-0.62660829597540513</v>
      </c>
      <c r="AC491">
        <f t="shared" ca="1" si="119"/>
        <v>0.16671058063388808</v>
      </c>
      <c r="AD491">
        <f ca="1">$AB$3*AC491+$AB$2*AD490</f>
        <v>4.5453524405774683E-4</v>
      </c>
      <c r="AE491">
        <f t="shared" ca="1" si="120"/>
        <v>0</v>
      </c>
    </row>
    <row r="492" spans="6:31" x14ac:dyDescent="0.2">
      <c r="F492">
        <v>5.0833333333333339</v>
      </c>
      <c r="H492">
        <f t="shared" si="121"/>
        <v>-5.1202325306932575E-40</v>
      </c>
      <c r="I492">
        <f t="shared" si="121"/>
        <v>4.7042457004222494E-38</v>
      </c>
      <c r="J492">
        <f t="shared" ca="1" si="114"/>
        <v>-746.55020006707832</v>
      </c>
      <c r="K492">
        <f t="shared" ca="1" si="122"/>
        <v>4.7042457004222494E-38</v>
      </c>
      <c r="L492">
        <f t="shared" si="123"/>
        <v>-746.55020006707832</v>
      </c>
      <c r="M492">
        <v>436</v>
      </c>
      <c r="N492">
        <f>2*PI()*P492/$B$6</f>
        <v>1.3865598838769135</v>
      </c>
      <c r="P492" s="8">
        <f>1000*10^((M492-272)/160)</f>
        <v>10592.537251772888</v>
      </c>
      <c r="Q492">
        <f t="shared" si="115"/>
        <v>-2.1311481100775825E-2</v>
      </c>
      <c r="R492">
        <f t="shared" si="116"/>
        <v>-36.656422584234846</v>
      </c>
      <c r="S492" t="str">
        <f t="shared" si="117"/>
        <v>0,183195952043432+0,983076417759525i</v>
      </c>
      <c r="T492" t="str">
        <f t="shared" si="124"/>
        <v>0,183195952043432-0,983076417759525i</v>
      </c>
      <c r="U492" t="str">
        <f t="shared" si="125"/>
        <v>-0,932878486309802-0,360191240565806i</v>
      </c>
      <c r="V492" t="str">
        <f t="shared" si="126"/>
        <v>0,298823473117247-1,60356332232121i</v>
      </c>
      <c r="W492" t="str">
        <f t="shared" si="127"/>
        <v>0,788887945042177-1,43000100545401i</v>
      </c>
      <c r="X492" t="str">
        <f t="shared" si="128"/>
        <v>0,800264029149336-0,595552142276706i</v>
      </c>
      <c r="Y492">
        <f t="shared" si="118"/>
        <v>0.99754943262010987</v>
      </c>
      <c r="Z492">
        <f t="shared" si="129"/>
        <v>-0.63977526609730651</v>
      </c>
      <c r="AC492">
        <f t="shared" ca="1" si="119"/>
        <v>-0.187927330513221</v>
      </c>
      <c r="AD492">
        <f ca="1">$AB$3*AC492+$AB$2*AD491</f>
        <v>3.9536263124632627E-4</v>
      </c>
      <c r="AE492">
        <f t="shared" ca="1" si="120"/>
        <v>0</v>
      </c>
    </row>
    <row r="493" spans="6:31" x14ac:dyDescent="0.2">
      <c r="F493">
        <v>5.1041666666666661</v>
      </c>
      <c r="H493">
        <f t="shared" si="121"/>
        <v>2.9286056439828729E-40</v>
      </c>
      <c r="I493">
        <f t="shared" si="121"/>
        <v>-2.8097791720262815E-38</v>
      </c>
      <c r="J493">
        <f t="shared" ca="1" si="114"/>
        <v>-751.026556222105</v>
      </c>
      <c r="K493">
        <f t="shared" ca="1" si="122"/>
        <v>-2.8097791720262815E-38</v>
      </c>
      <c r="L493">
        <f t="shared" si="123"/>
        <v>-751.026556222105</v>
      </c>
      <c r="M493">
        <v>437</v>
      </c>
      <c r="N493">
        <f>2*PI()*P493/$B$6</f>
        <v>1.4066583578934724</v>
      </c>
      <c r="P493" s="8">
        <f>1000*10^((M493-272)/160)</f>
        <v>10746.078283213177</v>
      </c>
      <c r="Q493">
        <f t="shared" si="115"/>
        <v>-2.3121716536339695E-2</v>
      </c>
      <c r="R493">
        <f t="shared" si="116"/>
        <v>-37.435905657004319</v>
      </c>
      <c r="S493" t="str">
        <f t="shared" si="117"/>
        <v>0,163401946769525+0,986559579443598i</v>
      </c>
      <c r="T493" t="str">
        <f t="shared" si="124"/>
        <v>0,163401946769525-0,986559579443598i</v>
      </c>
      <c r="U493" t="str">
        <f t="shared" si="125"/>
        <v>-0,946599607583859-0,322411511770416i</v>
      </c>
      <c r="V493" t="str">
        <f t="shared" si="126"/>
        <v>0,262077159700787-1,58232345187948i</v>
      </c>
      <c r="W493" t="str">
        <f t="shared" si="127"/>
        <v>0,757005792890313-1,41641486640394i</v>
      </c>
      <c r="X493" t="str">
        <f t="shared" si="128"/>
        <v>0,791922943055505-0,606257558716949i</v>
      </c>
      <c r="Y493">
        <f t="shared" si="118"/>
        <v>0.9973415539518683</v>
      </c>
      <c r="Z493">
        <f t="shared" si="129"/>
        <v>-0.65337981218069641</v>
      </c>
      <c r="AC493">
        <f t="shared" ca="1" si="119"/>
        <v>8.7392842611395488E-2</v>
      </c>
      <c r="AD493">
        <f ca="1">$AB$3*AC493+$AB$2*AD492</f>
        <v>4.2268940273646252E-4</v>
      </c>
      <c r="AE493">
        <f t="shared" ca="1" si="120"/>
        <v>0</v>
      </c>
    </row>
    <row r="494" spans="6:31" x14ac:dyDescent="0.2">
      <c r="F494">
        <v>5.125</v>
      </c>
      <c r="H494">
        <f t="shared" si="121"/>
        <v>-1.3021553668437818E-40</v>
      </c>
      <c r="I494">
        <f t="shared" si="121"/>
        <v>1.3448774494154934E-38</v>
      </c>
      <c r="J494">
        <f t="shared" ca="1" si="114"/>
        <v>-757.42634576999694</v>
      </c>
      <c r="K494">
        <f t="shared" ca="1" si="122"/>
        <v>1.3448774494154934E-38</v>
      </c>
      <c r="L494">
        <f t="shared" si="123"/>
        <v>-757.42634576999694</v>
      </c>
      <c r="M494">
        <v>438</v>
      </c>
      <c r="N494">
        <f>2*PI()*P494/$B$6</f>
        <v>1.4270481634727652</v>
      </c>
      <c r="P494" s="8">
        <f>1000*10^((M494-272)/160)</f>
        <v>10901.84492385128</v>
      </c>
      <c r="Q494">
        <f t="shared" si="115"/>
        <v>-2.5108204172458869E-2</v>
      </c>
      <c r="R494">
        <f t="shared" si="116"/>
        <v>-38.241829577482306</v>
      </c>
      <c r="S494" t="str">
        <f t="shared" si="117"/>
        <v>0,143253617031442+0,989686011423527i</v>
      </c>
      <c r="T494" t="str">
        <f t="shared" si="124"/>
        <v>0,143253617031442-0,989686011423526i</v>
      </c>
      <c r="U494" t="str">
        <f t="shared" si="125"/>
        <v>-0,958956802414817-0,283552201723682i</v>
      </c>
      <c r="V494" t="str">
        <f t="shared" si="126"/>
        <v>0,225782533117497-1,5598476274502i</v>
      </c>
      <c r="W494" t="str">
        <f t="shared" si="127"/>
        <v>0,725321636364013-1,40185664481853i</v>
      </c>
      <c r="X494" t="str">
        <f t="shared" si="128"/>
        <v>0,783138122409692-0,617195255627087i</v>
      </c>
      <c r="Y494">
        <f t="shared" si="118"/>
        <v>0.9971134851860961</v>
      </c>
      <c r="Z494">
        <f t="shared" si="129"/>
        <v>-0.66744583811361824</v>
      </c>
      <c r="AC494">
        <f t="shared" ca="1" si="119"/>
        <v>6.032794581067534E-2</v>
      </c>
      <c r="AD494">
        <f ca="1">$AB$3*AC494+$AB$2*AD493</f>
        <v>4.4150623804354607E-4</v>
      </c>
      <c r="AE494">
        <f t="shared" ca="1" si="120"/>
        <v>0</v>
      </c>
    </row>
    <row r="495" spans="6:31" x14ac:dyDescent="0.2">
      <c r="F495">
        <v>5.1458333333333339</v>
      </c>
      <c r="H495">
        <f t="shared" si="121"/>
        <v>2.6760087071336673E-41</v>
      </c>
      <c r="I495">
        <f t="shared" si="121"/>
        <v>-3.7494006081432223E-39</v>
      </c>
      <c r="J495">
        <f t="shared" ca="1" si="114"/>
        <v>-768.52076309014979</v>
      </c>
      <c r="K495">
        <f t="shared" ca="1" si="122"/>
        <v>-3.7494006081432223E-39</v>
      </c>
      <c r="L495">
        <f t="shared" si="123"/>
        <v>-768.52076309014979</v>
      </c>
      <c r="M495">
        <v>439</v>
      </c>
      <c r="N495">
        <f>2*PI()*P495/$B$6</f>
        <v>1.4477335235264102</v>
      </c>
      <c r="P495" s="8">
        <f>1000*10^((M495-272)/160)</f>
        <v>11059.869434355598</v>
      </c>
      <c r="Q495">
        <f t="shared" si="115"/>
        <v>-2.7290910549626055E-2</v>
      </c>
      <c r="R495">
        <f t="shared" si="116"/>
        <v>-39.075670551428836</v>
      </c>
      <c r="S495" t="str">
        <f t="shared" si="117"/>
        <v>0,122752418574125+0,992437324839308i</v>
      </c>
      <c r="T495" t="str">
        <f t="shared" si="124"/>
        <v>0,122752418574125-0,992437324839309i</v>
      </c>
      <c r="U495" t="str">
        <f t="shared" si="125"/>
        <v>-0,969863687468406-0,243648163814519i</v>
      </c>
      <c r="V495" t="str">
        <f t="shared" si="126"/>
        <v>0,190001144840505-1,5361345225801i</v>
      </c>
      <c r="W495" t="str">
        <f t="shared" si="127"/>
        <v>0,693878594292689-1,38631945542467i</v>
      </c>
      <c r="X495" t="str">
        <f t="shared" si="128"/>
        <v>0,77387880301443-0,628368790342382i</v>
      </c>
      <c r="Y495">
        <f t="shared" si="118"/>
        <v>0.99686294867017478</v>
      </c>
      <c r="Z495">
        <f t="shared" si="129"/>
        <v>-0.68199910854702139</v>
      </c>
      <c r="AC495">
        <f t="shared" ca="1" si="119"/>
        <v>-0.69828621633010379</v>
      </c>
      <c r="AD495">
        <f ca="1">$AB$3*AC495+$AB$2*AD494</f>
        <v>2.2202892889850099E-4</v>
      </c>
      <c r="AE495">
        <f t="shared" ca="1" si="120"/>
        <v>0</v>
      </c>
    </row>
    <row r="496" spans="6:31" x14ac:dyDescent="0.2">
      <c r="F496">
        <v>5.1666666666666661</v>
      </c>
      <c r="H496">
        <f t="shared" si="121"/>
        <v>2.7946856047245512E-41</v>
      </c>
      <c r="I496">
        <f t="shared" si="121"/>
        <v>-1.6587785251395995E-39</v>
      </c>
      <c r="J496">
        <f t="shared" ca="1" si="114"/>
        <v>-775.60423191460188</v>
      </c>
      <c r="K496">
        <f t="shared" ca="1" si="122"/>
        <v>-1.6587785251395995E-39</v>
      </c>
      <c r="L496">
        <f t="shared" si="123"/>
        <v>-775.60423191460188</v>
      </c>
      <c r="M496">
        <v>440</v>
      </c>
      <c r="N496">
        <f>2*PI()*P496/$B$6</f>
        <v>1.4687187221780098</v>
      </c>
      <c r="P496" s="8">
        <f>1000*10^((M496-272)/160)</f>
        <v>11220.184543019635</v>
      </c>
      <c r="Q496">
        <f t="shared" si="115"/>
        <v>-2.9692439147200374E-2</v>
      </c>
      <c r="R496">
        <f t="shared" si="116"/>
        <v>-39.939022021267768</v>
      </c>
      <c r="S496" t="str">
        <f t="shared" si="117"/>
        <v>0,10190042494481+0,994794603622309i</v>
      </c>
      <c r="T496" t="str">
        <f t="shared" si="124"/>
        <v>0,10190042494481-0,994794603622309i</v>
      </c>
      <c r="U496" t="str">
        <f t="shared" si="125"/>
        <v>-0,979232606792134-0,202739985683835i</v>
      </c>
      <c r="V496" t="str">
        <f t="shared" si="126"/>
        <v>0,154796275276395-1,51118603665484i</v>
      </c>
      <c r="W496" t="str">
        <f t="shared" si="127"/>
        <v>0,662721183858202-1,36979847695036i</v>
      </c>
      <c r="X496" t="str">
        <f t="shared" si="128"/>
        <v>0,764111545543879-0,639781156232536i</v>
      </c>
      <c r="Y496">
        <f t="shared" si="118"/>
        <v>0.99658736792300151</v>
      </c>
      <c r="Z496">
        <f t="shared" si="129"/>
        <v>-0.69706743429764328</v>
      </c>
      <c r="AC496">
        <f t="shared" ca="1" si="119"/>
        <v>-0.6273760977485151</v>
      </c>
      <c r="AD496">
        <f ca="1">$AB$3*AC496+$AB$2*AD495</f>
        <v>2.4894131439257992E-5</v>
      </c>
      <c r="AE496">
        <f t="shared" ca="1" si="120"/>
        <v>0</v>
      </c>
    </row>
    <row r="497" spans="6:31" x14ac:dyDescent="0.2">
      <c r="F497">
        <v>5.1875</v>
      </c>
      <c r="H497">
        <f t="shared" si="121"/>
        <v>-4.8542113371337621E-41</v>
      </c>
      <c r="I497">
        <f t="shared" si="121"/>
        <v>3.9368248549702639E-39</v>
      </c>
      <c r="J497">
        <f t="shared" ca="1" si="114"/>
        <v>-768.0970781213249</v>
      </c>
      <c r="K497">
        <f t="shared" ca="1" si="122"/>
        <v>3.9368248549702639E-39</v>
      </c>
      <c r="L497">
        <f t="shared" si="123"/>
        <v>-768.0970781213249</v>
      </c>
      <c r="M497">
        <v>441</v>
      </c>
      <c r="N497">
        <f>2*PI()*P497/$B$6</f>
        <v>1.4900081056504284</v>
      </c>
      <c r="P497" s="8">
        <f>1000*10^((M497-272)/160)</f>
        <v>11382.823452540322</v>
      </c>
      <c r="Q497">
        <f t="shared" si="115"/>
        <v>-3.2338433374411737E-2</v>
      </c>
      <c r="R497">
        <f t="shared" si="116"/>
        <v>-40.83360657508473</v>
      </c>
      <c r="S497" t="str">
        <f t="shared" si="117"/>
        <v>0,0807003692443625+0,99673840620487i</v>
      </c>
      <c r="T497" t="str">
        <f t="shared" si="124"/>
        <v>0,0807003692443625-0,996738406204869i</v>
      </c>
      <c r="U497" t="str">
        <f t="shared" si="125"/>
        <v>-0,986974900807646-0,160874314841541i</v>
      </c>
      <c r="V497" t="str">
        <f t="shared" si="126"/>
        <v>0,120232805906021-1,4850075217057i</v>
      </c>
      <c r="W497" t="str">
        <f t="shared" si="127"/>
        <v>0,631895245552559-1,35229110982444i</v>
      </c>
      <c r="X497" t="str">
        <f t="shared" si="128"/>
        <v>0,753799961305886-0,651434626907645i</v>
      </c>
      <c r="Y497">
        <f t="shared" si="118"/>
        <v>0.99628382241159452</v>
      </c>
      <c r="Z497">
        <f t="shared" si="129"/>
        <v>-0.7126808801992337</v>
      </c>
      <c r="AC497">
        <f t="shared" ca="1" si="119"/>
        <v>-0.63089696382427174</v>
      </c>
      <c r="AD497">
        <f ca="1">$AB$3*AC497+$AB$2*AD496</f>
        <v>-1.7328468298642328E-4</v>
      </c>
      <c r="AE497">
        <f t="shared" ca="1" si="120"/>
        <v>0</v>
      </c>
    </row>
    <row r="498" spans="6:31" x14ac:dyDescent="0.2">
      <c r="F498">
        <v>5.2083333333333339</v>
      </c>
      <c r="H498">
        <f t="shared" si="121"/>
        <v>4.8768860385826612E-41</v>
      </c>
      <c r="I498">
        <f t="shared" si="121"/>
        <v>-4.2595091075688693E-39</v>
      </c>
      <c r="J498">
        <f t="shared" ca="1" si="114"/>
        <v>-767.4128089764356</v>
      </c>
      <c r="K498">
        <f t="shared" ca="1" si="122"/>
        <v>-4.2595091075688693E-39</v>
      </c>
      <c r="L498">
        <f t="shared" si="123"/>
        <v>-767.4128089764356</v>
      </c>
      <c r="M498">
        <v>442</v>
      </c>
      <c r="N498">
        <f>2*PI()*P498/$B$6</f>
        <v>1.5116060831659346</v>
      </c>
      <c r="P498" s="8">
        <f>1000*10^((M498-272)/160)</f>
        <v>11547.819846894583</v>
      </c>
      <c r="Q498">
        <f t="shared" si="115"/>
        <v>-3.5258050025855088E-2</v>
      </c>
      <c r="R498">
        <f t="shared" si="116"/>
        <v>-41.76128932486332</v>
      </c>
      <c r="S498" t="str">
        <f t="shared" si="117"/>
        <v>0,0591556876616331+0,998248768903463i</v>
      </c>
      <c r="T498" t="str">
        <f t="shared" si="124"/>
        <v>0,0591556876616331-0,998248768903463i</v>
      </c>
      <c r="U498" t="str">
        <f t="shared" si="125"/>
        <v>-0,993001209234559-0,118104184763726i</v>
      </c>
      <c r="V498" t="str">
        <f t="shared" si="126"/>
        <v>0,0863770704942365-1,4576080118545i</v>
      </c>
      <c r="W498" t="str">
        <f t="shared" si="127"/>
        <v>0,601447854211805-1,33379713624731i</v>
      </c>
      <c r="X498" t="str">
        <f t="shared" si="128"/>
        <v>0,742904407048142-0,663330567435392i</v>
      </c>
      <c r="Y498">
        <f t="shared" si="118"/>
        <v>0.99594899453019714</v>
      </c>
      <c r="Z498">
        <f t="shared" si="129"/>
        <v>-0.72887199859682472</v>
      </c>
      <c r="AC498">
        <f t="shared" ca="1" si="119"/>
        <v>2.0742530785961986</v>
      </c>
      <c r="AD498">
        <f ca="1">$AB$3*AC498+$AB$2*AD497</f>
        <v>4.7831321634789507E-4</v>
      </c>
      <c r="AE498">
        <f t="shared" ca="1" si="120"/>
        <v>0</v>
      </c>
    </row>
    <row r="499" spans="6:31" x14ac:dyDescent="0.2">
      <c r="F499">
        <v>5.2291666666666661</v>
      </c>
      <c r="H499">
        <f t="shared" si="121"/>
        <v>-3.9222877931602539E-41</v>
      </c>
      <c r="I499">
        <f t="shared" si="121"/>
        <v>3.5771453307004265E-39</v>
      </c>
      <c r="J499">
        <f t="shared" ca="1" si="114"/>
        <v>-768.92926830331589</v>
      </c>
      <c r="K499">
        <f t="shared" ca="1" si="122"/>
        <v>3.5771453307004265E-39</v>
      </c>
      <c r="L499">
        <f t="shared" si="123"/>
        <v>-768.92926830331589</v>
      </c>
      <c r="M499">
        <v>443</v>
      </c>
      <c r="N499">
        <f>2*PI()*P499/$B$6</f>
        <v>1.5335171278593924</v>
      </c>
      <c r="P499" s="8">
        <f>1000*10^((M499-272)/160)</f>
        <v>11715.207898315604</v>
      </c>
      <c r="Q499">
        <f t="shared" si="115"/>
        <v>-3.8484517136043943E-2</v>
      </c>
      <c r="R499">
        <f t="shared" si="116"/>
        <v>-42.724092966855686</v>
      </c>
      <c r="S499" t="str">
        <f t="shared" si="117"/>
        <v>0,0372705648114066+0,999305211133535i</v>
      </c>
      <c r="T499" t="str">
        <f t="shared" si="124"/>
        <v>0,0372705648114066-0,999305211133535i</v>
      </c>
      <c r="U499" t="str">
        <f t="shared" si="125"/>
        <v>-0,997221809997277-0,0744893392758576i</v>
      </c>
      <c r="V499" t="str">
        <f t="shared" si="126"/>
        <v>0,0532966839827946-1,42900045410214i</v>
      </c>
      <c r="W499" t="str">
        <f t="shared" si="127"/>
        <v>0,57142721517267-1,31431888178692i</v>
      </c>
      <c r="X499" t="str">
        <f t="shared" si="128"/>
        <v>0,731381645348826-0,675469205574074i</v>
      </c>
      <c r="Y499">
        <f t="shared" si="118"/>
        <v>0.99557910726974719</v>
      </c>
      <c r="Z499">
        <f t="shared" si="129"/>
        <v>-0.74567609219978426</v>
      </c>
      <c r="AC499">
        <f t="shared" ca="1" si="119"/>
        <v>0.46324816074477815</v>
      </c>
      <c r="AD499">
        <f ca="1">$AB$3*AC499+$AB$2*AD498</f>
        <v>6.2367381620458205E-4</v>
      </c>
      <c r="AE499">
        <f t="shared" ca="1" si="120"/>
        <v>0</v>
      </c>
    </row>
    <row r="500" spans="6:31" x14ac:dyDescent="0.2">
      <c r="F500">
        <v>5.25</v>
      </c>
      <c r="H500">
        <f t="shared" si="121"/>
        <v>2.6899236637870233E-41</v>
      </c>
      <c r="I500">
        <f t="shared" si="121"/>
        <v>-2.5450372725783852E-39</v>
      </c>
      <c r="J500">
        <f t="shared" ca="1" si="114"/>
        <v>-771.88611705902701</v>
      </c>
      <c r="K500">
        <f t="shared" ca="1" si="122"/>
        <v>-2.5450372725783852E-39</v>
      </c>
      <c r="L500">
        <f t="shared" si="123"/>
        <v>-771.88611705902701</v>
      </c>
      <c r="M500">
        <v>444</v>
      </c>
      <c r="N500">
        <f>2*PI()*P500/$B$6</f>
        <v>1.5557457777046844</v>
      </c>
      <c r="P500" s="8">
        <f>1000*10^((M500-272)/160)</f>
        <v>11885.022274370185</v>
      </c>
      <c r="Q500">
        <f t="shared" si="115"/>
        <v>-4.2055793248160986E-2</v>
      </c>
      <c r="R500">
        <f t="shared" si="116"/>
        <v>-43.72421477222683</v>
      </c>
      <c r="S500" t="str">
        <f t="shared" si="117"/>
        <v>0,0150499808906894+0,999886742623978i</v>
      </c>
      <c r="T500" t="str">
        <f t="shared" si="124"/>
        <v>0,0150499808906894-0,999886742623979i</v>
      </c>
      <c r="U500" t="str">
        <f t="shared" si="125"/>
        <v>-0,99954699615038-0,0300965527386892i</v>
      </c>
      <c r="V500" t="str">
        <f t="shared" si="126"/>
        <v>0,0210603476835913-1,39920193898068i</v>
      </c>
      <c r="W500" t="str">
        <f t="shared" si="127"/>
        <v>0,541882544598638-1,29386137752898i</v>
      </c>
      <c r="X500" t="str">
        <f t="shared" si="128"/>
        <v>0,719184466866644-0,687849354466507i</v>
      </c>
      <c r="Y500">
        <f t="shared" si="118"/>
        <v>0.9951698507401886</v>
      </c>
      <c r="Z500">
        <f t="shared" si="129"/>
        <v>-0.76313151062450069</v>
      </c>
      <c r="AC500">
        <f t="shared" ca="1" si="119"/>
        <v>0.49478806352042826</v>
      </c>
      <c r="AD500">
        <f ca="1">$AB$3*AC500+$AB$2*AD499</f>
        <v>7.7889575319736888E-4</v>
      </c>
      <c r="AE500">
        <f t="shared" ca="1" si="120"/>
        <v>0</v>
      </c>
    </row>
    <row r="501" spans="6:31" x14ac:dyDescent="0.2">
      <c r="F501">
        <v>5.2708333333333339</v>
      </c>
      <c r="H501">
        <f t="shared" si="121"/>
        <v>-1.5688592883834062E-41</v>
      </c>
      <c r="I501">
        <f t="shared" si="121"/>
        <v>1.5475281334237381E-39</v>
      </c>
      <c r="J501">
        <f t="shared" ca="1" si="114"/>
        <v>-776.20722893882726</v>
      </c>
      <c r="K501">
        <f t="shared" ca="1" si="122"/>
        <v>1.5475281334237381E-39</v>
      </c>
      <c r="L501">
        <f t="shared" si="123"/>
        <v>-776.20722893882726</v>
      </c>
      <c r="M501">
        <v>445</v>
      </c>
      <c r="N501">
        <f>2*PI()*P501/$B$6</f>
        <v>1.5782966364545719</v>
      </c>
      <c r="P501" s="8">
        <f>1000*10^((M501-272)/160)</f>
        <v>12057.298145138746</v>
      </c>
      <c r="Q501">
        <f t="shared" si="115"/>
        <v>-4.6015348951765289E-2</v>
      </c>
      <c r="R501">
        <f t="shared" si="116"/>
        <v>-44.764045797889899</v>
      </c>
      <c r="S501" t="str">
        <f t="shared" si="117"/>
        <v>-0,00750023933866349+0,999971872809362i</v>
      </c>
      <c r="T501" t="str">
        <f t="shared" si="124"/>
        <v>-0,00750023933866327-0,999971872809362i</v>
      </c>
      <c r="U501" t="str">
        <f t="shared" si="125"/>
        <v>-0,999887492819726+0,0150000567560031i</v>
      </c>
      <c r="V501" t="str">
        <f t="shared" si="126"/>
        <v>-0,0102623705933542-1,36823392938935i</v>
      </c>
      <c r="W501" t="str">
        <f t="shared" si="127"/>
        <v>0,512863933031861-1,27243252167533i</v>
      </c>
      <c r="X501" t="str">
        <f t="shared" si="128"/>
        <v>0,706261270503386-0,700468076312576i</v>
      </c>
      <c r="Y501">
        <f t="shared" si="118"/>
        <v>0.99471629530539907</v>
      </c>
      <c r="Z501">
        <f t="shared" si="129"/>
        <v>-0.78127998568671086</v>
      </c>
      <c r="AC501">
        <f t="shared" ca="1" si="119"/>
        <v>-0.90790891224160408</v>
      </c>
      <c r="AD501">
        <f ca="1">$AB$3*AC501+$AB$2*AD500</f>
        <v>4.9346789838349719E-4</v>
      </c>
      <c r="AE501">
        <f t="shared" ca="1" si="120"/>
        <v>0</v>
      </c>
    </row>
    <row r="502" spans="6:31" x14ac:dyDescent="0.2">
      <c r="F502">
        <v>5.2916666666666661</v>
      </c>
      <c r="H502">
        <f t="shared" si="121"/>
        <v>7.2287652056304153E-42</v>
      </c>
      <c r="I502">
        <f t="shared" si="121"/>
        <v>-7.6288094610600165E-40</v>
      </c>
      <c r="J502">
        <f t="shared" ca="1" si="114"/>
        <v>-782.35086464020674</v>
      </c>
      <c r="K502">
        <f t="shared" ca="1" si="122"/>
        <v>-7.6288094610600165E-40</v>
      </c>
      <c r="L502">
        <f t="shared" si="123"/>
        <v>-782.35086464020674</v>
      </c>
      <c r="M502">
        <v>446</v>
      </c>
      <c r="N502">
        <f>2*PI()*P502/$B$6</f>
        <v>1.6011743745941667</v>
      </c>
      <c r="P502" s="8">
        <f>1000*10^((M502-272)/160)</f>
        <v>12232.071190499313</v>
      </c>
      <c r="Q502">
        <f t="shared" si="115"/>
        <v>-5.0413096347235044E-2</v>
      </c>
      <c r="R502">
        <f t="shared" si="116"/>
        <v>-45.846192657033143</v>
      </c>
      <c r="S502" t="str">
        <f t="shared" si="117"/>
        <v>-0,0303733757405332+0,999538622588504i</v>
      </c>
      <c r="T502" t="str">
        <f t="shared" si="124"/>
        <v>-0,030373375740533-0,999538622588504i</v>
      </c>
      <c r="U502" t="str">
        <f t="shared" si="125"/>
        <v>-0,998154916092249+0,0607187243021109i</v>
      </c>
      <c r="V502" t="str">
        <f t="shared" si="126"/>
        <v>-0,0406012828089835-1,33612248572227i</v>
      </c>
      <c r="W502" t="str">
        <f t="shared" si="127"/>
        <v>0,48442219124833-1,25004323934092i</v>
      </c>
      <c r="X502" t="str">
        <f t="shared" si="128"/>
        <v>0,69255559739368-0,7133202741518i</v>
      </c>
      <c r="Y502">
        <f t="shared" si="118"/>
        <v>0.99421278859071016</v>
      </c>
      <c r="Z502">
        <f t="shared" si="129"/>
        <v>-0.8001670113688758</v>
      </c>
      <c r="AC502">
        <f t="shared" ca="1" si="119"/>
        <v>-0.20594125513893563</v>
      </c>
      <c r="AD502">
        <f ca="1">$AB$3*AC502+$AB$2*AD501</f>
        <v>4.2862470401329737E-4</v>
      </c>
      <c r="AE502">
        <f t="shared" ca="1" si="120"/>
        <v>0</v>
      </c>
    </row>
    <row r="503" spans="6:31" x14ac:dyDescent="0.2">
      <c r="F503">
        <v>5.3125</v>
      </c>
      <c r="H503">
        <f t="shared" si="121"/>
        <v>-1.7574119739586439E-42</v>
      </c>
      <c r="I503">
        <f t="shared" si="121"/>
        <v>2.3505977788668155E-40</v>
      </c>
      <c r="J503">
        <f t="shared" ca="1" si="114"/>
        <v>-792.57643357116467</v>
      </c>
      <c r="K503">
        <f t="shared" ca="1" si="122"/>
        <v>2.3505977788668155E-40</v>
      </c>
      <c r="L503">
        <f t="shared" si="123"/>
        <v>-792.57643357116467</v>
      </c>
      <c r="M503">
        <v>447</v>
      </c>
      <c r="N503">
        <f>2*PI()*P503/$B$6</f>
        <v>1.6243837303082382</v>
      </c>
      <c r="P503" s="8">
        <f>1000*10^((M503-272)/160)</f>
        <v>12409.377607517199</v>
      </c>
      <c r="Q503">
        <f t="shared" si="115"/>
        <v>-5.5306498110901138E-2</v>
      </c>
      <c r="R503">
        <f t="shared" si="116"/>
        <v>-46.973502247847122</v>
      </c>
      <c r="S503" t="str">
        <f t="shared" si="117"/>
        <v>-0,0535617601765172+0,998564538648751i</v>
      </c>
      <c r="T503" t="str">
        <f t="shared" si="124"/>
        <v>-0,053561760176517-0,998564538648751i</v>
      </c>
      <c r="U503" t="str">
        <f t="shared" si="125"/>
        <v>-0,994262275693587+0,106969748679757i</v>
      </c>
      <c r="V503" t="str">
        <f t="shared" si="126"/>
        <v>-0,0698858546403474-1,30289848516981i</v>
      </c>
      <c r="W503" t="str">
        <f t="shared" si="127"/>
        <v>0,45660867752745-1,22670763914626i</v>
      </c>
      <c r="X503" t="str">
        <f t="shared" si="128"/>
        <v>0,678005614640592-0,726398195929681i</v>
      </c>
      <c r="Y503">
        <f t="shared" si="118"/>
        <v>0.99365283300258456</v>
      </c>
      <c r="Z503">
        <f t="shared" si="129"/>
        <v>-0.81984227541788979</v>
      </c>
      <c r="AC503">
        <f t="shared" ca="1" si="119"/>
        <v>-0.52924730700738509</v>
      </c>
      <c r="AD503">
        <f ca="1">$AB$3*AC503+$AB$2*AD502</f>
        <v>2.6224823939610274E-4</v>
      </c>
      <c r="AE503">
        <f t="shared" ca="1" si="120"/>
        <v>0</v>
      </c>
    </row>
    <row r="504" spans="6:31" x14ac:dyDescent="0.2">
      <c r="F504">
        <v>5.3333333333333339</v>
      </c>
      <c r="H504">
        <f t="shared" si="121"/>
        <v>-1.2035608938460664E-42</v>
      </c>
      <c r="I504">
        <f t="shared" si="121"/>
        <v>6.5286334662401923E-41</v>
      </c>
      <c r="J504">
        <f t="shared" ca="1" si="114"/>
        <v>-803.70355426172205</v>
      </c>
      <c r="K504">
        <f t="shared" ca="1" si="122"/>
        <v>6.5286334662401923E-41</v>
      </c>
      <c r="L504">
        <f t="shared" si="123"/>
        <v>-803.70355426172205</v>
      </c>
      <c r="M504">
        <v>448</v>
      </c>
      <c r="N504">
        <f>2*PI()*P504/$B$6</f>
        <v>1.6479295104625264</v>
      </c>
      <c r="P504" s="8">
        <f>1000*10^((M504-272)/160)</f>
        <v>12589.25411794168</v>
      </c>
      <c r="Q504">
        <f t="shared" si="115"/>
        <v>-6.0761895427597953E-2</v>
      </c>
      <c r="R504">
        <f t="shared" si="116"/>
        <v>-48.149089909277578</v>
      </c>
      <c r="S504" t="str">
        <f t="shared" si="117"/>
        <v>-0,0770567220770747+0,99702671056634i</v>
      </c>
      <c r="T504" t="str">
        <f t="shared" si="124"/>
        <v>-0,0770567220770745-0,99702671056634i</v>
      </c>
      <c r="U504" t="str">
        <f t="shared" si="125"/>
        <v>-0,988124523165473+0,153655220279061i</v>
      </c>
      <c r="V504" t="str">
        <f t="shared" si="126"/>
        <v>-0,0980455083063775-1,26859783283716i</v>
      </c>
      <c r="W504" t="str">
        <f t="shared" si="127"/>
        <v>0,4294751054957-1,20244316504113i</v>
      </c>
      <c r="X504" t="str">
        <f t="shared" si="128"/>
        <v>0,662543544946665-0,739690831348709i</v>
      </c>
      <c r="Y504">
        <f t="shared" si="118"/>
        <v>0.99302893962453964</v>
      </c>
      <c r="Z504">
        <f t="shared" si="129"/>
        <v>-0.8403601507556715</v>
      </c>
      <c r="AC504">
        <f t="shared" ca="1" si="119"/>
        <v>0.78407899141330861</v>
      </c>
      <c r="AD504">
        <f ca="1">$AB$3*AC504+$AB$2*AD503</f>
        <v>5.0845285400957969E-4</v>
      </c>
      <c r="AE504">
        <f t="shared" ca="1" si="120"/>
        <v>0</v>
      </c>
    </row>
    <row r="505" spans="6:31" x14ac:dyDescent="0.2">
      <c r="F505">
        <v>5.3541666666666661</v>
      </c>
      <c r="H505">
        <f t="shared" si="121"/>
        <v>2.3794418841720652E-42</v>
      </c>
      <c r="I505">
        <f t="shared" si="121"/>
        <v>-1.9703571380867724E-40</v>
      </c>
      <c r="J505">
        <f t="shared" ca="1" si="114"/>
        <v>-794.10910096871874</v>
      </c>
      <c r="K505">
        <f t="shared" ca="1" si="122"/>
        <v>-1.9703571380867724E-40</v>
      </c>
      <c r="L505">
        <f t="shared" si="123"/>
        <v>-794.10910096871874</v>
      </c>
      <c r="M505">
        <v>449</v>
      </c>
      <c r="N505">
        <f>2*PI()*P505/$B$6</f>
        <v>1.6718165915992902</v>
      </c>
      <c r="P505" s="8">
        <f>1000*10^((M505-272)/160)</f>
        <v>12771.737975811429</v>
      </c>
      <c r="Q505">
        <f t="shared" si="115"/>
        <v>-6.6856103652338253E-2</v>
      </c>
      <c r="R505">
        <f t="shared" si="116"/>
        <v>-49.3763715565984</v>
      </c>
      <c r="S505" t="str">
        <f t="shared" si="117"/>
        <v>-0,100848532240457+0,994901790904482i</v>
      </c>
      <c r="T505" t="str">
        <f t="shared" si="124"/>
        <v>-0,100848532240457-0,994901790904482i</v>
      </c>
      <c r="U505" t="str">
        <f t="shared" si="125"/>
        <v>-0,979659147089891+0,200668770672238i</v>
      </c>
      <c r="V505" t="str">
        <f t="shared" si="126"/>
        <v>-0,125009955380074-1,23326166207337i</v>
      </c>
      <c r="W505" t="str">
        <f t="shared" si="127"/>
        <v>0,40307333176889-1,17727074162513i</v>
      </c>
      <c r="X505" t="str">
        <f t="shared" si="128"/>
        <v>0,646095038874784-0,753183177441669i</v>
      </c>
      <c r="Y505">
        <f t="shared" si="118"/>
        <v>0.99233245338431675</v>
      </c>
      <c r="Z505">
        <f t="shared" si="129"/>
        <v>-0.86178025635071975</v>
      </c>
      <c r="AC505">
        <f t="shared" ca="1" si="119"/>
        <v>0.84164055070020793</v>
      </c>
      <c r="AD505">
        <f ca="1">$AB$3*AC505+$AB$2*AD504</f>
        <v>7.7266079010274841E-4</v>
      </c>
      <c r="AE505">
        <f t="shared" ca="1" si="120"/>
        <v>0</v>
      </c>
    </row>
    <row r="506" spans="6:31" x14ac:dyDescent="0.2">
      <c r="F506">
        <v>5.375</v>
      </c>
      <c r="H506">
        <f t="shared" si="121"/>
        <v>-2.4699996329932226E-42</v>
      </c>
      <c r="I506">
        <f t="shared" si="121"/>
        <v>2.2170116080724417E-40</v>
      </c>
      <c r="J506">
        <f t="shared" ca="1" si="114"/>
        <v>-793.08464065905798</v>
      </c>
      <c r="K506">
        <f t="shared" ca="1" si="122"/>
        <v>2.2170116080724417E-40</v>
      </c>
      <c r="L506">
        <f t="shared" si="123"/>
        <v>-793.08464065905798</v>
      </c>
      <c r="M506">
        <v>450</v>
      </c>
      <c r="N506">
        <f>2*PI()*P506/$B$6</f>
        <v>1.6960499209472877</v>
      </c>
      <c r="P506" s="8">
        <f>1000*10^((M506-272)/160)</f>
        <v>12956.8669751702</v>
      </c>
      <c r="Q506">
        <f t="shared" si="115"/>
        <v>-7.3678336769151795E-2</v>
      </c>
      <c r="R506">
        <f t="shared" si="116"/>
        <v>-50.659100450026237</v>
      </c>
      <c r="S506" t="str">
        <f t="shared" si="117"/>
        <v>-0,124926344900041+0,992166018542218i</v>
      </c>
      <c r="T506" t="str">
        <f t="shared" si="124"/>
        <v>-0,124926344900041-0,992166018542217i</v>
      </c>
      <c r="U506" t="str">
        <f t="shared" si="125"/>
        <v>-0,968786816699831+0,24789534846101i</v>
      </c>
      <c r="V506" t="str">
        <f t="shared" si="126"/>
        <v>-0,15070956056669-1,19693652114248i</v>
      </c>
      <c r="W506" t="str">
        <f t="shared" si="127"/>
        <v>0,377455122701184-1,1512149110536i</v>
      </c>
      <c r="X506" t="str">
        <f t="shared" si="128"/>
        <v>0,628578487592131-0,766855343129844i</v>
      </c>
      <c r="Y506">
        <f t="shared" si="118"/>
        <v>0.9915533431693937</v>
      </c>
      <c r="Z506">
        <f t="shared" si="129"/>
        <v>-0.88416809895149895</v>
      </c>
      <c r="AC506">
        <f t="shared" ca="1" si="119"/>
        <v>0.11948832705568024</v>
      </c>
      <c r="AD506">
        <f ca="1">$AB$3*AC506+$AB$2*AD505</f>
        <v>8.099505585544202E-4</v>
      </c>
      <c r="AE506">
        <f t="shared" ca="1" si="120"/>
        <v>0</v>
      </c>
    </row>
    <row r="507" spans="6:31" x14ac:dyDescent="0.2">
      <c r="F507">
        <v>5.3958333333333339</v>
      </c>
      <c r="H507">
        <f t="shared" si="121"/>
        <v>2.0242886167322892E-42</v>
      </c>
      <c r="I507">
        <f t="shared" si="121"/>
        <v>-1.8996291749396085E-40</v>
      </c>
      <c r="J507">
        <f t="shared" ca="1" si="114"/>
        <v>-794.42662338089508</v>
      </c>
      <c r="K507">
        <f t="shared" ca="1" si="122"/>
        <v>-1.8996291749396085E-40</v>
      </c>
      <c r="L507">
        <f t="shared" si="123"/>
        <v>-794.42662338089508</v>
      </c>
      <c r="M507">
        <v>451</v>
      </c>
      <c r="N507">
        <f>2*PI()*P507/$B$6</f>
        <v>1.7206345174463813</v>
      </c>
      <c r="P507" s="8">
        <f>1000*10^((M507-272)/160)</f>
        <v>13144.679457894223</v>
      </c>
      <c r="Q507">
        <f t="shared" si="115"/>
        <v>-8.1332537270217484E-2</v>
      </c>
      <c r="R507">
        <f t="shared" si="116"/>
        <v>-52.00140936982649</v>
      </c>
      <c r="S507" t="str">
        <f t="shared" si="117"/>
        <v>-0,149278138114031+0,988795245478662i</v>
      </c>
      <c r="T507" t="str">
        <f t="shared" si="124"/>
        <v>-0,149278138114031-0,988795245478663i</v>
      </c>
      <c r="U507" t="str">
        <f t="shared" si="125"/>
        <v>-0,955432074962418+0,295211026442122i</v>
      </c>
      <c r="V507" t="str">
        <f t="shared" si="126"/>
        <v>-0,175075737270704-1,15967454309824i</v>
      </c>
      <c r="W507" t="str">
        <f t="shared" si="127"/>
        <v>0,35267189965323-1,12430395943346i</v>
      </c>
      <c r="X507" t="str">
        <f t="shared" si="128"/>
        <v>0,609904275869871-0,780681455973573i</v>
      </c>
      <c r="Y507">
        <f t="shared" si="118"/>
        <v>0.99067994903771484</v>
      </c>
      <c r="Z507">
        <f t="shared" si="129"/>
        <v>-0.90759580918090188</v>
      </c>
      <c r="AC507">
        <f t="shared" ca="1" si="119"/>
        <v>-0.96160422040944171</v>
      </c>
      <c r="AD507">
        <f ca="1">$AB$3*AC507+$AB$2*AD506</f>
        <v>5.0764672015689055E-4</v>
      </c>
      <c r="AE507">
        <f t="shared" ca="1" si="120"/>
        <v>0</v>
      </c>
    </row>
    <row r="508" spans="6:31" x14ac:dyDescent="0.2">
      <c r="F508">
        <v>5.4166666666666661</v>
      </c>
      <c r="H508">
        <f t="shared" si="121"/>
        <v>-1.4106926691250749E-42</v>
      </c>
      <c r="I508">
        <f t="shared" si="121"/>
        <v>1.3731567665765524E-40</v>
      </c>
      <c r="J508">
        <f t="shared" ca="1" si="114"/>
        <v>-797.24559757321595</v>
      </c>
      <c r="K508">
        <f t="shared" ca="1" si="122"/>
        <v>1.3731567665765524E-40</v>
      </c>
      <c r="L508">
        <f t="shared" si="123"/>
        <v>-797.24559757321595</v>
      </c>
      <c r="M508">
        <v>452</v>
      </c>
      <c r="N508">
        <f>2*PI()*P508/$B$6</f>
        <v>1.7455754727870165</v>
      </c>
      <c r="P508" s="8">
        <f>1000*10^((M508-272)/160)</f>
        <v>13335.214321633244</v>
      </c>
      <c r="Q508">
        <f t="shared" si="115"/>
        <v>-8.9940208037410929E-2</v>
      </c>
      <c r="R508">
        <f t="shared" si="116"/>
        <v>-53.407859115497686</v>
      </c>
      <c r="S508" t="str">
        <f t="shared" si="117"/>
        <v>-0,173890652546389+0,98476496736886i</v>
      </c>
      <c r="T508" t="str">
        <f t="shared" si="124"/>
        <v>-0,173890652546389-0,984764967368859i</v>
      </c>
      <c r="U508" t="str">
        <f t="shared" si="125"/>
        <v>-0,939524081913981+0,342482845561188i</v>
      </c>
      <c r="V508" t="str">
        <f t="shared" si="126"/>
        <v>-0,198041375583916-1,12153359544472i</v>
      </c>
      <c r="W508" t="str">
        <f t="shared" si="127"/>
        <v>0,328774462318999-1,09657003042429i</v>
      </c>
      <c r="X508" t="str">
        <f t="shared" si="128"/>
        <v>0,589973978207374-0,794628325554799i</v>
      </c>
      <c r="Y508">
        <f t="shared" si="118"/>
        <v>0.98969867673744938</v>
      </c>
      <c r="Z508">
        <f t="shared" si="129"/>
        <v>-0.93214298800670115</v>
      </c>
      <c r="AC508">
        <f t="shared" ca="1" si="119"/>
        <v>-1.299130177340617</v>
      </c>
      <c r="AD508">
        <f ca="1">$AB$3*AC508+$AB$2*AD507</f>
        <v>9.941758701245549E-5</v>
      </c>
      <c r="AE508">
        <f t="shared" ca="1" si="120"/>
        <v>0</v>
      </c>
    </row>
    <row r="509" spans="6:31" x14ac:dyDescent="0.2">
      <c r="F509">
        <v>5.4375</v>
      </c>
      <c r="H509">
        <f t="shared" si="121"/>
        <v>8.3838352585779418E-43</v>
      </c>
      <c r="I509">
        <f t="shared" si="121"/>
        <v>-8.4960315866449508E-41</v>
      </c>
      <c r="J509">
        <f t="shared" ca="1" si="114"/>
        <v>-801.41567763269063</v>
      </c>
      <c r="K509">
        <f t="shared" ca="1" si="122"/>
        <v>-8.4960315866449508E-41</v>
      </c>
      <c r="L509">
        <f t="shared" si="123"/>
        <v>-801.41567763269063</v>
      </c>
      <c r="M509">
        <v>453</v>
      </c>
      <c r="N509">
        <f>2*PI()*P509/$B$6</f>
        <v>1.7708779524647467</v>
      </c>
      <c r="P509" s="8">
        <f>1000*10^((M509-272)/160)</f>
        <v>13528.511027866507</v>
      </c>
      <c r="Q509">
        <f t="shared" si="115"/>
        <v>-9.9643868488238349E-2</v>
      </c>
      <c r="R509">
        <f t="shared" si="116"/>
        <v>-54.883494419372994</v>
      </c>
      <c r="S509" t="str">
        <f t="shared" si="117"/>
        <v>-0,198749328724044+0,980050358059086i</v>
      </c>
      <c r="T509" t="str">
        <f t="shared" si="124"/>
        <v>-0,198749328724044-0,980050358059085i</v>
      </c>
      <c r="U509" t="str">
        <f t="shared" si="125"/>
        <v>-0,920997408663483+0,389568701560004i</v>
      </c>
      <c r="V509" t="str">
        <f t="shared" si="126"/>
        <v>-0,219541303098914-1,08257740588192i</v>
      </c>
      <c r="W509" t="str">
        <f t="shared" si="127"/>
        <v>0,305812689803615-1,06804922356725i</v>
      </c>
      <c r="X509" t="str">
        <f t="shared" si="128"/>
        <v>0,568679505773611-0,808653807055383i</v>
      </c>
      <c r="Y509">
        <f t="shared" si="118"/>
        <v>0.98859362730703626</v>
      </c>
      <c r="Z509">
        <f t="shared" si="129"/>
        <v>-0.95789768261799224</v>
      </c>
      <c r="AC509">
        <f t="shared" ca="1" si="119"/>
        <v>0.54726950281844344</v>
      </c>
      <c r="AD509">
        <f ca="1">$AB$3*AC509+$AB$2*AD508</f>
        <v>2.7128913879498383E-4</v>
      </c>
      <c r="AE509">
        <f t="shared" ca="1" si="120"/>
        <v>0</v>
      </c>
    </row>
    <row r="510" spans="6:31" x14ac:dyDescent="0.2">
      <c r="F510">
        <v>5.4583333333333339</v>
      </c>
      <c r="H510">
        <f t="shared" si="121"/>
        <v>-3.9908685826337309E-43</v>
      </c>
      <c r="I510">
        <f t="shared" si="121"/>
        <v>4.3045385715600493E-41</v>
      </c>
      <c r="J510">
        <f t="shared" ca="1" si="114"/>
        <v>-807.3214679251621</v>
      </c>
      <c r="K510">
        <f t="shared" ca="1" si="122"/>
        <v>4.3045385715600493E-41</v>
      </c>
      <c r="L510">
        <f t="shared" si="123"/>
        <v>-807.3214679251621</v>
      </c>
      <c r="M510">
        <v>454</v>
      </c>
      <c r="N510">
        <f>2*PI()*P510/$B$6</f>
        <v>1.7965471968500604</v>
      </c>
      <c r="P510" s="8">
        <f>1000*10^((M510-272)/160)</f>
        <v>13724.609610075622</v>
      </c>
      <c r="Q510">
        <f t="shared" si="115"/>
        <v>-0.1106112904730505</v>
      </c>
      <c r="R510">
        <f t="shared" si="116"/>
        <v>-56.433908572111882</v>
      </c>
      <c r="S510" t="str">
        <f t="shared" si="117"/>
        <v>-0,223838242873583+0,974626308400952i</v>
      </c>
      <c r="T510" t="str">
        <f t="shared" si="124"/>
        <v>-0,223838242873583-0,974626308400951i</v>
      </c>
      <c r="U510" t="str">
        <f t="shared" si="125"/>
        <v>-0,899792882054533+0,436317280661671i</v>
      </c>
      <c r="V510" t="str">
        <f t="shared" si="126"/>
        <v>-0,239512778683482-1,04287566014791i</v>
      </c>
      <c r="W510" t="str">
        <f t="shared" si="127"/>
        <v>0,283835219324769-1,03878167466904i</v>
      </c>
      <c r="X510" t="str">
        <f t="shared" si="128"/>
        <v>0,545902219192653-0,822704795143419i</v>
      </c>
      <c r="Y510">
        <f t="shared" si="118"/>
        <v>0.98734614643064178</v>
      </c>
      <c r="Z510">
        <f t="shared" si="129"/>
        <v>-0.9849575143528041</v>
      </c>
      <c r="AC510">
        <f t="shared" ca="1" si="119"/>
        <v>1.6631824131946498</v>
      </c>
      <c r="AD510">
        <f ca="1">$AB$3*AC510+$AB$2*AD509</f>
        <v>7.936260191948385E-4</v>
      </c>
      <c r="AE510">
        <f t="shared" ca="1" si="120"/>
        <v>0</v>
      </c>
    </row>
    <row r="511" spans="6:31" x14ac:dyDescent="0.2">
      <c r="F511">
        <v>5.4791666666666661</v>
      </c>
      <c r="H511">
        <f t="shared" si="121"/>
        <v>1.1027900968616279E-43</v>
      </c>
      <c r="I511">
        <f t="shared" si="121"/>
        <v>-1.4402150015411395E-41</v>
      </c>
      <c r="J511">
        <f t="shared" ca="1" si="114"/>
        <v>-816.83145339402643</v>
      </c>
      <c r="K511">
        <f t="shared" ca="1" si="122"/>
        <v>-1.4402150015411395E-41</v>
      </c>
      <c r="L511">
        <f t="shared" si="123"/>
        <v>-816.83145339402643</v>
      </c>
      <c r="M511">
        <v>455</v>
      </c>
      <c r="N511">
        <f>2*PI()*P511/$B$6</f>
        <v>1.8225885222737066</v>
      </c>
      <c r="P511" s="8">
        <f>1000*10^((M511-272)/160)</f>
        <v>13923.550682035844</v>
      </c>
      <c r="Q511">
        <f t="shared" si="115"/>
        <v>-0.12304071257367134</v>
      </c>
      <c r="R511">
        <f t="shared" si="116"/>
        <v>-58.065318305469667</v>
      </c>
      <c r="S511" t="str">
        <f t="shared" si="117"/>
        <v>-0,249140041460213+0,968467469634992i</v>
      </c>
      <c r="T511" t="str">
        <f t="shared" si="124"/>
        <v>-0,249140041460213-0,968467469634991i</v>
      </c>
      <c r="U511" t="str">
        <f t="shared" si="125"/>
        <v>-0,875858479482406+0,482568051075458i</v>
      </c>
      <c r="V511" t="str">
        <f t="shared" si="126"/>
        <v>-0,257896019038107-1,0025040676838i</v>
      </c>
      <c r="W511" t="str">
        <f t="shared" si="127"/>
        <v>0,262889102621117-1,00881161537428i</v>
      </c>
      <c r="X511" t="str">
        <f t="shared" si="128"/>
        <v>0,521512033176161-0,836714761722485i</v>
      </c>
      <c r="Y511">
        <f t="shared" si="118"/>
        <v>0.98593427429613589</v>
      </c>
      <c r="Z511">
        <f t="shared" si="129"/>
        <v>-1.0134309856489803</v>
      </c>
      <c r="AC511">
        <f t="shared" ca="1" si="119"/>
        <v>0.16561729526565144</v>
      </c>
      <c r="AD511">
        <f ca="1">$AB$3*AC511+$AB$2*AD510</f>
        <v>8.4539876878127987E-4</v>
      </c>
      <c r="AE511">
        <f t="shared" ca="1" si="120"/>
        <v>0</v>
      </c>
    </row>
    <row r="512" spans="6:31" x14ac:dyDescent="0.2">
      <c r="F512">
        <v>5.5</v>
      </c>
      <c r="H512">
        <f t="shared" si="121"/>
        <v>4.9484194021314725E-44</v>
      </c>
      <c r="I512">
        <f t="shared" si="121"/>
        <v>-2.2176357395050394E-42</v>
      </c>
      <c r="J512">
        <f t="shared" ca="1" si="114"/>
        <v>-833.08219575809767</v>
      </c>
      <c r="K512">
        <f t="shared" ca="1" si="122"/>
        <v>-2.2176357395050394E-42</v>
      </c>
      <c r="L512">
        <f t="shared" si="123"/>
        <v>-833.08219575809767</v>
      </c>
      <c r="M512">
        <v>456</v>
      </c>
      <c r="N512">
        <f>2*PI()*P512/$B$6</f>
        <v>1.8490073221277541</v>
      </c>
      <c r="P512" s="8">
        <f>1000*10^((M512-272)/160)</f>
        <v>14125.375446227545</v>
      </c>
      <c r="Q512">
        <f t="shared" si="115"/>
        <v>-0.13716728779330761</v>
      </c>
      <c r="R512">
        <f t="shared" si="116"/>
        <v>-59.784650773909092</v>
      </c>
      <c r="S512" t="str">
        <f t="shared" si="117"/>
        <v>-0,274635874573507+0,961548301645448i</v>
      </c>
      <c r="T512" t="str">
        <f t="shared" si="124"/>
        <v>-0,274635874573507-0,961548301645447i</v>
      </c>
      <c r="U512" t="str">
        <f t="shared" si="125"/>
        <v>-0,849150272794489+0,528151317534135i</v>
      </c>
      <c r="V512" t="str">
        <f t="shared" si="126"/>
        <v>-0,27463475749713-0,961544390565395i</v>
      </c>
      <c r="W512" t="str">
        <f t="shared" si="127"/>
        <v>0,243019440394497-0,978187408867198i</v>
      </c>
      <c r="X512" t="str">
        <f t="shared" si="128"/>
        <v>0,495366555238614-0,85060073087008i</v>
      </c>
      <c r="Y512">
        <f t="shared" si="118"/>
        <v>0.98433207171446224</v>
      </c>
      <c r="Z512">
        <f t="shared" si="129"/>
        <v>-1.0434389981596897</v>
      </c>
      <c r="AC512">
        <f t="shared" ca="1" si="119"/>
        <v>0.34915340888865887</v>
      </c>
      <c r="AD512">
        <f ca="1">$AB$3*AC512+$AB$2*AD511</f>
        <v>9.5480577002892265E-4</v>
      </c>
      <c r="AE512">
        <f t="shared" ca="1" si="120"/>
        <v>0</v>
      </c>
    </row>
    <row r="513" spans="6:31" x14ac:dyDescent="0.2">
      <c r="F513">
        <v>5.5208333333333339</v>
      </c>
      <c r="H513">
        <f t="shared" si="121"/>
        <v>-1.1598997956634045E-43</v>
      </c>
      <c r="I513">
        <f t="shared" si="121"/>
        <v>9.7803967444696253E-42</v>
      </c>
      <c r="J513">
        <f t="shared" ca="1" si="114"/>
        <v>-820.1928705516118</v>
      </c>
      <c r="K513">
        <f t="shared" ca="1" si="122"/>
        <v>9.7803967444696253E-42</v>
      </c>
      <c r="L513">
        <f t="shared" si="123"/>
        <v>-820.1928705516118</v>
      </c>
      <c r="M513">
        <v>457</v>
      </c>
      <c r="N513">
        <f>2*PI()*P513/$B$6</f>
        <v>1.875809067982612</v>
      </c>
      <c r="P513" s="8">
        <f>1000*10^((M513-272)/160)</f>
        <v>14330.125702369627</v>
      </c>
      <c r="Q513">
        <f t="shared" si="115"/>
        <v>-0.15327109351509108</v>
      </c>
      <c r="R513">
        <f t="shared" si="116"/>
        <v>-61.599644828882816</v>
      </c>
      <c r="S513" t="str">
        <f t="shared" si="117"/>
        <v>-0,300305328327961+0,953843126398589i</v>
      </c>
      <c r="T513" t="str">
        <f t="shared" si="124"/>
        <v>-0,300305328327961-0,95384312639859i</v>
      </c>
      <c r="U513" t="str">
        <f t="shared" si="125"/>
        <v>-0,819633419555672+0,572888346492995i</v>
      </c>
      <c r="V513" t="str">
        <f t="shared" si="126"/>
        <v>-0,289676834120685-0,920084430873529i</v>
      </c>
      <c r="W513" t="str">
        <f t="shared" si="127"/>
        <v>0,224268995391703-0,946961558459007i</v>
      </c>
      <c r="X513" t="str">
        <f t="shared" si="128"/>
        <v>0,467310324535615-0,864259559848844i</v>
      </c>
      <c r="Y513">
        <f t="shared" si="118"/>
        <v>0.98250879192386842</v>
      </c>
      <c r="Z513">
        <f t="shared" si="129"/>
        <v>-1.0751166203231042</v>
      </c>
      <c r="AC513">
        <f t="shared" ca="1" si="119"/>
        <v>0.9868159247420365</v>
      </c>
      <c r="AD513">
        <f ca="1">$AB$3*AC513+$AB$2*AD512</f>
        <v>1.2644745273918399E-3</v>
      </c>
      <c r="AE513">
        <f t="shared" ca="1" si="120"/>
        <v>0</v>
      </c>
    </row>
    <row r="514" spans="6:31" x14ac:dyDescent="0.2">
      <c r="F514">
        <v>5.5416666666666661</v>
      </c>
      <c r="H514">
        <f t="shared" si="121"/>
        <v>1.2479127126225785E-43</v>
      </c>
      <c r="I514">
        <f t="shared" si="121"/>
        <v>-1.1495963224470703E-41</v>
      </c>
      <c r="J514">
        <f t="shared" ca="1" si="114"/>
        <v>-818.78909268355005</v>
      </c>
      <c r="K514">
        <f t="shared" ca="1" si="122"/>
        <v>-1.1495963224470703E-41</v>
      </c>
      <c r="L514">
        <f t="shared" si="123"/>
        <v>-818.78909268355005</v>
      </c>
      <c r="M514">
        <v>458</v>
      </c>
      <c r="N514">
        <f>2*PI()*P514/$B$6</f>
        <v>1.902999310720243</v>
      </c>
      <c r="P514" s="8">
        <f>1000*10^((M514-272)/160)</f>
        <v>14537.843856076624</v>
      </c>
      <c r="Q514">
        <f t="shared" si="115"/>
        <v>-0.17168712992989732</v>
      </c>
      <c r="R514">
        <f t="shared" si="116"/>
        <v>-63.518969196057405</v>
      </c>
      <c r="S514" t="str">
        <f t="shared" si="117"/>
        <v>-0,32612635647213+0,945326186886946i</v>
      </c>
      <c r="T514" t="str">
        <f t="shared" si="124"/>
        <v>-0,32612635647213-0,945326186886946i</v>
      </c>
      <c r="U514" t="str">
        <f t="shared" si="125"/>
        <v>-0,787283199228427+0,616591570014263i</v>
      </c>
      <c r="V514" t="str">
        <f t="shared" si="126"/>
        <v>-0,302974815655519-0,8782179714165i</v>
      </c>
      <c r="W514" t="str">
        <f t="shared" si="127"/>
        <v>0,206677785048074-0,915190685641212i</v>
      </c>
      <c r="X514" t="str">
        <f t="shared" si="128"/>
        <v>0,437174251543452-0,877563366036121i</v>
      </c>
      <c r="Y514">
        <f t="shared" si="118"/>
        <v>0.98042785946811217</v>
      </c>
      <c r="Z514">
        <f t="shared" si="129"/>
        <v>-1.1086151499440573</v>
      </c>
      <c r="AC514">
        <f t="shared" ca="1" si="119"/>
        <v>-0.27140335706921587</v>
      </c>
      <c r="AD514">
        <f ca="1">$AB$3*AC514+$AB$2*AD513</f>
        <v>1.1788268565805517E-3</v>
      </c>
      <c r="AE514">
        <f t="shared" ca="1" si="120"/>
        <v>0</v>
      </c>
    </row>
    <row r="515" spans="6:31" x14ac:dyDescent="0.2">
      <c r="F515">
        <v>5.5625</v>
      </c>
      <c r="H515">
        <f t="shared" si="121"/>
        <v>-1.042910417369286E-43</v>
      </c>
      <c r="I515">
        <f t="shared" si="121"/>
        <v>1.0059763330153989E-41</v>
      </c>
      <c r="J515">
        <f t="shared" ca="1" si="114"/>
        <v>-819.94824473076528</v>
      </c>
      <c r="K515">
        <f t="shared" ca="1" si="122"/>
        <v>1.0059763330153989E-41</v>
      </c>
      <c r="L515">
        <f t="shared" si="123"/>
        <v>-819.94824473076528</v>
      </c>
      <c r="M515">
        <v>459</v>
      </c>
      <c r="N515">
        <f>2*PI()*P515/$B$6</f>
        <v>1.9305836816837936</v>
      </c>
      <c r="P515" s="8">
        <f>1000*10^((M515-272)/160)</f>
        <v>14748.572927641246</v>
      </c>
      <c r="Q515">
        <f t="shared" si="115"/>
        <v>-0.19281786190655492</v>
      </c>
      <c r="R515">
        <f t="shared" si="116"/>
        <v>-65.552360653187606</v>
      </c>
      <c r="S515" t="str">
        <f t="shared" si="117"/>
        <v>-0,35207521142798+0,935971711911179i</v>
      </c>
      <c r="T515" t="str">
        <f t="shared" si="124"/>
        <v>-0,35207521142798-0,935971711911179i</v>
      </c>
      <c r="U515" t="str">
        <f t="shared" si="125"/>
        <v>-0,752086090995887+0,659064876723473i</v>
      </c>
      <c r="V515" t="str">
        <f t="shared" si="126"/>
        <v>-0,314486643415094-0,836044664481124i</v>
      </c>
      <c r="W515" t="str">
        <f t="shared" si="127"/>
        <v>0,190282654971828-0,88293547402412i</v>
      </c>
      <c r="X515" t="str">
        <f t="shared" si="128"/>
        <v>0,404775409544894-0,890353906004731i</v>
      </c>
      <c r="Y515">
        <f t="shared" si="118"/>
        <v>0.97804560737734414</v>
      </c>
      <c r="Z515">
        <f t="shared" si="129"/>
        <v>-1.1441045258529043</v>
      </c>
      <c r="AC515">
        <f t="shared" ca="1" si="119"/>
        <v>-0.18460469990776385</v>
      </c>
      <c r="AD515">
        <f ca="1">$AB$3*AC515+$AB$2*AD514</f>
        <v>1.1204704078227341E-3</v>
      </c>
      <c r="AE515">
        <f t="shared" ca="1" si="120"/>
        <v>0</v>
      </c>
    </row>
    <row r="516" spans="6:31" x14ac:dyDescent="0.2">
      <c r="F516">
        <v>5.5833333333333339</v>
      </c>
      <c r="H516">
        <f t="shared" si="121"/>
        <v>7.3854854611822089E-44</v>
      </c>
      <c r="I516">
        <f t="shared" si="121"/>
        <v>-7.3892653188092503E-42</v>
      </c>
      <c r="J516">
        <f t="shared" ca="1" si="114"/>
        <v>-822.62797478784989</v>
      </c>
      <c r="K516">
        <f t="shared" ca="1" si="122"/>
        <v>-7.3892653188092503E-42</v>
      </c>
      <c r="L516">
        <f t="shared" si="123"/>
        <v>-822.62797478784989</v>
      </c>
      <c r="M516">
        <v>460</v>
      </c>
      <c r="N516">
        <f>2*PI()*P516/$B$6</f>
        <v>1.9585678938439075</v>
      </c>
      <c r="P516" s="8">
        <f>1000*10^((M516-272)/160)</f>
        <v>14962.356560944339</v>
      </c>
      <c r="Q516">
        <f t="shared" si="115"/>
        <v>-0.21714903036719851</v>
      </c>
      <c r="R516">
        <f t="shared" si="116"/>
        <v>-67.710785868562041</v>
      </c>
      <c r="S516" t="str">
        <f t="shared" si="117"/>
        <v>-0,378126375012394+0,925753987039746i</v>
      </c>
      <c r="T516" t="str">
        <f t="shared" si="124"/>
        <v>-0,378126375012394-0,925753987039746i</v>
      </c>
      <c r="U516" t="str">
        <f t="shared" si="125"/>
        <v>-0,714040889039973+0,70010399854522i</v>
      </c>
      <c r="V516" t="str">
        <f t="shared" si="126"/>
        <v>-0,324176306539494-0,79366986307929i</v>
      </c>
      <c r="W516" t="str">
        <f t="shared" si="127"/>
        <v>0,175116834946878-0,850260575437082i</v>
      </c>
      <c r="X516" t="str">
        <f t="shared" si="128"/>
        <v>0,36991740134065-0,902435675687117i</v>
      </c>
      <c r="Y516">
        <f t="shared" si="118"/>
        <v>0.97530971110077802</v>
      </c>
      <c r="Z516">
        <f t="shared" si="129"/>
        <v>-1.1817761525192561</v>
      </c>
      <c r="AC516">
        <f t="shared" ca="1" si="119"/>
        <v>2.6672003611066329E-2</v>
      </c>
      <c r="AD516">
        <f ca="1">$AB$3*AC516+$AB$2*AD515</f>
        <v>1.128496397877009E-3</v>
      </c>
      <c r="AE516">
        <f t="shared" ca="1" si="120"/>
        <v>0</v>
      </c>
    </row>
    <row r="517" spans="6:31" x14ac:dyDescent="0.2">
      <c r="F517">
        <v>5.6041666666666661</v>
      </c>
      <c r="H517">
        <f t="shared" si="121"/>
        <v>-4.4698473419239988E-44</v>
      </c>
      <c r="I517">
        <f t="shared" si="121"/>
        <v>4.6501963166907325E-42</v>
      </c>
      <c r="J517">
        <f t="shared" ca="1" si="114"/>
        <v>-826.65057424346639</v>
      </c>
      <c r="K517">
        <f t="shared" ca="1" si="122"/>
        <v>4.6501963166907325E-42</v>
      </c>
      <c r="L517">
        <f t="shared" si="123"/>
        <v>-826.65057424346639</v>
      </c>
      <c r="M517">
        <v>461</v>
      </c>
      <c r="N517">
        <f>2*PI()*P517/$B$6</f>
        <v>1.9869577429819207</v>
      </c>
      <c r="P517" s="8">
        <f>1000*10^((M517-272)/160)</f>
        <v>15179.239032493844</v>
      </c>
      <c r="Q517">
        <f t="shared" si="115"/>
        <v>-0.24526968745089939</v>
      </c>
      <c r="R517">
        <f t="shared" si="116"/>
        <v>-70.006631193675943</v>
      </c>
      <c r="S517" t="str">
        <f t="shared" si="117"/>
        <v>-0,404252489125409+0,91464743209387i</v>
      </c>
      <c r="T517" t="str">
        <f t="shared" si="124"/>
        <v>-0,404252489125409-0,914647432093871i</v>
      </c>
      <c r="U517" t="str">
        <f t="shared" si="125"/>
        <v>-0,673159850071823+0,739497002192221i</v>
      </c>
      <c r="V517" t="str">
        <f t="shared" si="126"/>
        <v>-0,332014537441174-0,751204388983238i</v>
      </c>
      <c r="W517" t="str">
        <f t="shared" si="127"/>
        <v>0,161209479574772-0,817234474349436i</v>
      </c>
      <c r="X517" t="str">
        <f t="shared" si="128"/>
        <v>0,332391628576557-0,913567462123423i</v>
      </c>
      <c r="Y517">
        <f t="shared" si="118"/>
        <v>0.97215724170445184</v>
      </c>
      <c r="Z517">
        <f t="shared" si="129"/>
        <v>-1.2218462125590133</v>
      </c>
      <c r="AC517">
        <f t="shared" ca="1" si="119"/>
        <v>-1.1974541358732467</v>
      </c>
      <c r="AD517">
        <f ca="1">$AB$3*AC517+$AB$2*AD516</f>
        <v>7.52009702956736E-4</v>
      </c>
      <c r="AE517">
        <f t="shared" ca="1" si="120"/>
        <v>0</v>
      </c>
    </row>
    <row r="518" spans="6:31" x14ac:dyDescent="0.2">
      <c r="F518">
        <v>5.625</v>
      </c>
      <c r="H518">
        <f t="shared" si="121"/>
        <v>2.1925109742323448E-44</v>
      </c>
      <c r="I518">
        <f t="shared" si="121"/>
        <v>-2.4170862861010168E-42</v>
      </c>
      <c r="J518">
        <f t="shared" ca="1" si="114"/>
        <v>-832.33415691399296</v>
      </c>
      <c r="K518">
        <f t="shared" ca="1" si="122"/>
        <v>-2.4170862861010168E-42</v>
      </c>
      <c r="L518">
        <f t="shared" si="123"/>
        <v>-832.33415691399296</v>
      </c>
      <c r="M518">
        <v>462</v>
      </c>
      <c r="N518">
        <f>2*PI()*P518/$B$6</f>
        <v>2.0157591088902298</v>
      </c>
      <c r="P518" s="8">
        <f>1000*10^((M518-272)/160)</f>
        <v>15399.265260594922</v>
      </c>
      <c r="Q518">
        <f t="shared" si="115"/>
        <v>-0.27789771518599243</v>
      </c>
      <c r="R518">
        <f t="shared" si="116"/>
        <v>-72.453925392408976</v>
      </c>
      <c r="S518" t="str">
        <f t="shared" si="117"/>
        <v>-0,430424286725091+0,902626685511345i</v>
      </c>
      <c r="T518" t="str">
        <f t="shared" si="124"/>
        <v>-0,430424286725091-0,902626685511345i</v>
      </c>
      <c r="U518" t="str">
        <f t="shared" si="125"/>
        <v>-0,629469866794393+0,777024894580508i</v>
      </c>
      <c r="V518" t="str">
        <f t="shared" si="126"/>
        <v>-0,337979525521084-0,708764231714086i</v>
      </c>
      <c r="W518" t="str">
        <f t="shared" si="127"/>
        <v>0,148585196164838-0,783929306683555i</v>
      </c>
      <c r="X518" t="str">
        <f t="shared" si="128"/>
        <v>0,291979939451589-0,923452043378581i</v>
      </c>
      <c r="Y518">
        <f t="shared" si="118"/>
        <v>0.96851224125574698</v>
      </c>
      <c r="Z518">
        <f t="shared" si="129"/>
        <v>-1.264559554091861</v>
      </c>
      <c r="AC518">
        <f t="shared" ca="1" si="119"/>
        <v>0.41780178385924577</v>
      </c>
      <c r="AD518">
        <f ca="1">$AB$3*AC518+$AB$2*AD517</f>
        <v>8.8300917421707916E-4</v>
      </c>
      <c r="AE518">
        <f t="shared" ca="1" si="120"/>
        <v>0</v>
      </c>
    </row>
    <row r="519" spans="6:31" x14ac:dyDescent="0.2">
      <c r="F519">
        <v>5.6458333333333339</v>
      </c>
      <c r="H519">
        <f t="shared" si="121"/>
        <v>-6.7084368528110148E-45</v>
      </c>
      <c r="I519">
        <f t="shared" si="121"/>
        <v>8.668753899699075E-43</v>
      </c>
      <c r="J519">
        <f t="shared" ca="1" si="114"/>
        <v>-841.24086652424421</v>
      </c>
      <c r="K519">
        <f t="shared" ca="1" si="122"/>
        <v>8.668753899699075E-43</v>
      </c>
      <c r="L519">
        <f t="shared" si="123"/>
        <v>-841.24086652424421</v>
      </c>
      <c r="M519">
        <v>463</v>
      </c>
      <c r="N519">
        <f>2*PI()*P519/$B$6</f>
        <v>2.0449779565900448</v>
      </c>
      <c r="P519" s="8">
        <f>1000*10^((M519-272)/160)</f>
        <v>15622.480814652912</v>
      </c>
      <c r="Q519">
        <f t="shared" si="115"/>
        <v>-0.31591249733663018</v>
      </c>
      <c r="R519">
        <f t="shared" si="116"/>
        <v>-75.068600991270273</v>
      </c>
      <c r="S519" t="str">
        <f t="shared" si="117"/>
        <v>-0,456610523446839+0,889666695947198i</v>
      </c>
      <c r="T519" t="str">
        <f t="shared" si="124"/>
        <v>-0,456610523446839-0,889666695947198i</v>
      </c>
      <c r="U519" t="str">
        <f t="shared" si="125"/>
        <v>-0,583013659755208+0,812462351459339i</v>
      </c>
      <c r="V519" t="str">
        <f t="shared" si="126"/>
        <v>-0,342057644449648-0,666470172574613i</v>
      </c>
      <c r="W519" t="str">
        <f t="shared" si="127"/>
        <v>0,137263563016699-0,750420629042026i</v>
      </c>
      <c r="X519" t="str">
        <f t="shared" si="128"/>
        <v>0,248459340844584-0,931723714949449i</v>
      </c>
      <c r="Y519">
        <f t="shared" si="118"/>
        <v>0.96428269975776659</v>
      </c>
      <c r="Z519">
        <f t="shared" si="129"/>
        <v>-1.3101942521635452</v>
      </c>
      <c r="AC519">
        <f t="shared" ca="1" si="119"/>
        <v>1.5096755313796995</v>
      </c>
      <c r="AD519">
        <f ca="1">$AB$3*AC519+$AB$2*AD518</f>
        <v>1.3569358728955164E-3</v>
      </c>
      <c r="AE519">
        <f t="shared" ca="1" si="120"/>
        <v>0</v>
      </c>
    </row>
    <row r="520" spans="6:31" x14ac:dyDescent="0.2">
      <c r="F520">
        <v>5.6666666666666661</v>
      </c>
      <c r="H520">
        <f t="shared" si="121"/>
        <v>-1.8869291770158935E-45</v>
      </c>
      <c r="I520">
        <f t="shared" si="121"/>
        <v>4.9663928223978819E-44</v>
      </c>
      <c r="J520">
        <f t="shared" ref="J520:J583" ca="1" si="130">IFERROR(10*LOG(K520^2),NA())</f>
        <v>-866.07917864829665</v>
      </c>
      <c r="K520">
        <f t="shared" ca="1" si="122"/>
        <v>4.9663928223978819E-44</v>
      </c>
      <c r="L520">
        <f t="shared" si="123"/>
        <v>-866.07917864829665</v>
      </c>
      <c r="M520">
        <v>464</v>
      </c>
      <c r="N520">
        <f>2*PI()*P520/$B$6</f>
        <v>2.0746203375667953</v>
      </c>
      <c r="P520" s="8">
        <f>1000*10^((M520-272)/160)</f>
        <v>15848.931924611137</v>
      </c>
      <c r="Q520">
        <f t="shared" ref="Q520:Q584" si="131">IFERROR(20*LOG(Y520),NA())</f>
        <v>-0.36039696529652887</v>
      </c>
      <c r="R520">
        <f t="shared" ref="R520:R584" si="132">DEGREES(Z520)</f>
        <v>-77.868800566989691</v>
      </c>
      <c r="S520" t="str">
        <f t="shared" ref="S520:S584" si="133">COMPLEX(COS(N520),SIN(N520))</f>
        <v>-0,482777910265675+0,875742821471868i</v>
      </c>
      <c r="T520" t="str">
        <f t="shared" si="124"/>
        <v>-0,482777910265675-0,875742821471868i</v>
      </c>
      <c r="U520" t="str">
        <f t="shared" si="125"/>
        <v>-0,533850978719016+0,845578578560709i</v>
      </c>
      <c r="V520" t="str">
        <f t="shared" si="126"/>
        <v>-0,34424418744775-0,62444732780935i</v>
      </c>
      <c r="W520" t="str">
        <f t="shared" si="127"/>
        <v>0,12725864182153-0,71678713436654i</v>
      </c>
      <c r="X520" t="str">
        <f t="shared" si="128"/>
        <v>0,201609756088417-0,937933339043208i</v>
      </c>
      <c r="Y520">
        <f t="shared" ref="Y520:Y583" si="134">IMABS(X520)</f>
        <v>0.95935678568443561</v>
      </c>
      <c r="Z520">
        <f t="shared" si="129"/>
        <v>-1.3590669544727974</v>
      </c>
      <c r="AC520">
        <f t="shared" ref="AC520:AC583" ca="1" si="135">_xlfn.NORM.INV(RAND(),0,1)</f>
        <v>0.92566990428547802</v>
      </c>
      <c r="AD520">
        <f ca="1">$AB$3*AC520+$AB$2*AD519</f>
        <v>1.6472717456006058E-3</v>
      </c>
      <c r="AE520">
        <f t="shared" ref="AE520:AE583" ca="1" si="136">(AD520-$AD$6)/$AD$5*$AE$2*$AE$3</f>
        <v>0</v>
      </c>
    </row>
    <row r="521" spans="6:31" x14ac:dyDescent="0.2">
      <c r="F521">
        <v>5.6875</v>
      </c>
      <c r="H521">
        <f t="shared" ref="H521:I584" si="137">G521*$B$15+G520*$B$16+G519*$B$17+H520*$B$12+H519*$B$13</f>
        <v>5.618473209587376E-45</v>
      </c>
      <c r="I521">
        <f t="shared" si="137"/>
        <v>-4.8091720344288168E-43</v>
      </c>
      <c r="J521">
        <f t="shared" ca="1" si="130"/>
        <v>-846.35859374000938</v>
      </c>
      <c r="K521">
        <f t="shared" ref="K521:K584" ca="1" si="138">I521+AE521</f>
        <v>-4.8091720344288168E-43</v>
      </c>
      <c r="L521">
        <f t="shared" ref="L521:L584" si="139">IFERROR(10*LOG(I521^2),NA())</f>
        <v>-846.35859374000938</v>
      </c>
      <c r="M521">
        <v>465</v>
      </c>
      <c r="N521">
        <f>2*PI()*P521/$B$6</f>
        <v>2.1046923910234585</v>
      </c>
      <c r="P521" s="8">
        <f>1000*10^((M521-272)/160)</f>
        <v>16078.665490525616</v>
      </c>
      <c r="Q521">
        <f t="shared" si="131"/>
        <v>-0.41269198039815491</v>
      </c>
      <c r="R521">
        <f t="shared" si="132"/>
        <v>-80.875234690673722</v>
      </c>
      <c r="S521" t="str">
        <f t="shared" si="133"/>
        <v>-0,50889104764366+0,860830936728077i</v>
      </c>
      <c r="T521" t="str">
        <f t="shared" ref="T521:T584" si="140">IMPOWER(S521,-1)</f>
        <v>-0,50889104764366-0,860830936728077i</v>
      </c>
      <c r="U521" t="str">
        <f t="shared" ref="U521:U536" si="141">IMPOWER(S521,-2)</f>
        <v>-0,482059803256276+0,876138314471248i</v>
      </c>
      <c r="V521" t="str">
        <f t="shared" ref="V521:V536" si="142">IMSUM($B$15,IMPRODUCT($B$16,T521),IMPRODUCT($B$17,U521))</f>
        <v>-0,3445441040746-0,582824605046617i</v>
      </c>
      <c r="W521" t="str">
        <f t="shared" ref="W521:W536" si="143">IMSUM(COMPLEX(1,0),IMPRODUCT($U$2,T521),IMPRODUCT($U$3,U521))</f>
        <v>0,118578488537388-0,683110310095414i</v>
      </c>
      <c r="X521" t="str">
        <f t="shared" ref="X521:X536" si="144">IMPOWER(IMDIV(V521,W521),2)</f>
        <v>0,151226218488087-0,941530704347657i</v>
      </c>
      <c r="Y521">
        <f t="shared" si="134"/>
        <v>0.95359815246654167</v>
      </c>
      <c r="Z521">
        <f t="shared" ref="Z521:Z584" si="145">IMARGUMENT(X521)</f>
        <v>-1.4115391286753942</v>
      </c>
      <c r="AC521">
        <f t="shared" ca="1" si="135"/>
        <v>-0.59955729080013465</v>
      </c>
      <c r="AD521">
        <f ca="1">$AB$3*AC521+$AB$2*AD520</f>
        <v>1.4584274284633355E-3</v>
      </c>
      <c r="AE521">
        <f t="shared" ca="1" si="136"/>
        <v>0</v>
      </c>
    </row>
    <row r="522" spans="6:31" x14ac:dyDescent="0.2">
      <c r="F522">
        <v>5.7083333333333339</v>
      </c>
      <c r="H522">
        <f t="shared" si="137"/>
        <v>-6.2883977465910143E-45</v>
      </c>
      <c r="I522">
        <f t="shared" si="137"/>
        <v>5.9378853324156334E-43</v>
      </c>
      <c r="J522">
        <f t="shared" ca="1" si="130"/>
        <v>-844.52736386797551</v>
      </c>
      <c r="K522">
        <f t="shared" ca="1" si="138"/>
        <v>5.9378853324156334E-43</v>
      </c>
      <c r="L522">
        <f t="shared" si="139"/>
        <v>-844.52736386797551</v>
      </c>
      <c r="M522">
        <v>466</v>
      </c>
      <c r="N522">
        <f>2*PI()*P522/$B$6</f>
        <v>2.1352003451520281</v>
      </c>
      <c r="P522" s="8">
        <f>1000*10^((M522-272)/160)</f>
        <v>16311.729092278383</v>
      </c>
      <c r="Q522">
        <f t="shared" si="131"/>
        <v>-0.47446701117455015</v>
      </c>
      <c r="R522">
        <f t="shared" si="132"/>
        <v>-84.111598140062384</v>
      </c>
      <c r="S522" t="str">
        <f t="shared" si="133"/>
        <v>-0,534912361651082+0,84490754840566i</v>
      </c>
      <c r="T522" t="str">
        <f t="shared" si="140"/>
        <v>-0,534912361651082-0,84490754840566i</v>
      </c>
      <c r="U522" t="str">
        <f t="shared" si="141"/>
        <v>-0,427737530705725+0,903902984188994i</v>
      </c>
      <c r="V522" t="str">
        <f t="shared" si="142"/>
        <v>-0,34297273103354-0,541734067339731i</v>
      </c>
      <c r="W522" t="str">
        <f t="shared" si="143"/>
        <v>0,111224667768911-0,649474034999206i</v>
      </c>
      <c r="X522" t="str">
        <f t="shared" si="144"/>
        <v>0,0971374458268284-0,941844212028362i</v>
      </c>
      <c r="Y522">
        <f t="shared" si="134"/>
        <v>0.94684011486263409</v>
      </c>
      <c r="Z522">
        <f t="shared" si="145"/>
        <v>-1.4680243266584272</v>
      </c>
      <c r="AC522">
        <f t="shared" ca="1" si="135"/>
        <v>0.57132917517535142</v>
      </c>
      <c r="AD522">
        <f ca="1">$AB$3*AC522+$AB$2*AD521</f>
        <v>1.6374294835360297E-3</v>
      </c>
      <c r="AE522">
        <f t="shared" ca="1" si="136"/>
        <v>0</v>
      </c>
    </row>
    <row r="523" spans="6:31" x14ac:dyDescent="0.2">
      <c r="F523">
        <v>5.7291666666666661</v>
      </c>
      <c r="H523">
        <f t="shared" si="137"/>
        <v>5.3634983956820255E-45</v>
      </c>
      <c r="I523">
        <f t="shared" si="137"/>
        <v>-5.3124805338096143E-43</v>
      </c>
      <c r="J523">
        <f t="shared" ca="1" si="130"/>
        <v>-845.49405296593693</v>
      </c>
      <c r="K523">
        <f t="shared" ca="1" si="138"/>
        <v>-5.3124805338096143E-43</v>
      </c>
      <c r="L523">
        <f t="shared" si="139"/>
        <v>-845.49405296593693</v>
      </c>
      <c r="M523">
        <v>467</v>
      </c>
      <c r="N523">
        <f>2*PI()*P523/$B$6</f>
        <v>2.1661505184234451</v>
      </c>
      <c r="P523" s="8">
        <f>1000*10^((M523-272)/160)</f>
        <v>16548.170999431823</v>
      </c>
      <c r="Q523">
        <f t="shared" si="131"/>
        <v>-0.54781239695523165</v>
      </c>
      <c r="R523">
        <f t="shared" si="132"/>
        <v>-87.605049886734676</v>
      </c>
      <c r="S523" t="str">
        <f t="shared" si="133"/>
        <v>-0,560802042599705+0,827949919388847i</v>
      </c>
      <c r="T523" t="str">
        <f t="shared" si="140"/>
        <v>-0,560802042599705-0,827949919388847i</v>
      </c>
      <c r="U523" t="str">
        <f t="shared" si="141"/>
        <v>-0,371002138031997+0,928632011927054i</v>
      </c>
      <c r="V523" t="str">
        <f t="shared" si="142"/>
        <v>-0,339556508446708-0,501310199394341i</v>
      </c>
      <c r="W523" t="str">
        <f t="shared" si="143"/>
        <v>0,105191776399999-0,61596411105868i</v>
      </c>
      <c r="X523" t="str">
        <f t="shared" si="144"/>
        <v>0,0392334720686415-0,938058375748525i</v>
      </c>
      <c r="Y523">
        <f t="shared" si="134"/>
        <v>0.93887847011342307</v>
      </c>
      <c r="Z523">
        <f t="shared" si="145"/>
        <v>-1.5289965618974055</v>
      </c>
      <c r="AC523">
        <f t="shared" ca="1" si="135"/>
        <v>1.4650303757034548</v>
      </c>
      <c r="AD523">
        <f ca="1">$AB$3*AC523+$AB$2*AD522</f>
        <v>2.0970957250266305E-3</v>
      </c>
      <c r="AE523">
        <f t="shared" ca="1" si="136"/>
        <v>0</v>
      </c>
    </row>
    <row r="524" spans="6:31" x14ac:dyDescent="0.2">
      <c r="F524">
        <v>5.75</v>
      </c>
      <c r="H524">
        <f t="shared" si="137"/>
        <v>-3.8600164293931E-45</v>
      </c>
      <c r="I524">
        <f t="shared" si="137"/>
        <v>3.9661225373107031E-43</v>
      </c>
      <c r="J524">
        <f t="shared" ca="1" si="130"/>
        <v>-848.03267743924698</v>
      </c>
      <c r="K524">
        <f t="shared" ca="1" si="138"/>
        <v>3.9661225373107031E-43</v>
      </c>
      <c r="L524">
        <f t="shared" si="139"/>
        <v>-848.03267743924698</v>
      </c>
      <c r="M524">
        <v>468</v>
      </c>
      <c r="N524">
        <f>2*PI()*P524/$B$6</f>
        <v>2.1975493208961927</v>
      </c>
      <c r="P524" s="8">
        <f>1000*10^((M524-272)/160)</f>
        <v>16788.040181225606</v>
      </c>
      <c r="Q524">
        <f t="shared" si="131"/>
        <v>-0.6353602584422311</v>
      </c>
      <c r="R524">
        <f t="shared" si="132"/>
        <v>-91.386759446397193</v>
      </c>
      <c r="S524" t="str">
        <f t="shared" si="133"/>
        <v>-0,586517986778911+0,809936201922604i</v>
      </c>
      <c r="T524" t="str">
        <f t="shared" si="140"/>
        <v>-0,586517986778911-0,809936201922604i</v>
      </c>
      <c r="U524" t="str">
        <f t="shared" si="141"/>
        <v>-0,311993302369627+0,950084301142006i</v>
      </c>
      <c r="V524" t="str">
        <f t="shared" si="142"/>
        <v>-0,334333671929663-0,461689070960449i</v>
      </c>
      <c r="W524" t="str">
        <f t="shared" si="143"/>
        <v>0,100466982987004-0,582667727018754i</v>
      </c>
      <c r="X524" t="str">
        <f t="shared" si="144"/>
        <v>-0,0224940721797911-0,929190514167791i</v>
      </c>
      <c r="Y524">
        <f t="shared" si="134"/>
        <v>0.92946274530108697</v>
      </c>
      <c r="Z524">
        <f t="shared" si="145"/>
        <v>-1.5949998450676615</v>
      </c>
      <c r="AC524">
        <f t="shared" ca="1" si="135"/>
        <v>-0.92883061368259567</v>
      </c>
      <c r="AD524">
        <f ca="1">$AB$3*AC524+$AB$2*AD523</f>
        <v>1.8046820965557521E-3</v>
      </c>
      <c r="AE524">
        <f t="shared" ca="1" si="136"/>
        <v>0</v>
      </c>
    </row>
    <row r="525" spans="6:31" x14ac:dyDescent="0.2">
      <c r="F525">
        <v>5.7708333333333339</v>
      </c>
      <c r="H525">
        <f t="shared" si="137"/>
        <v>2.3778369170215621E-45</v>
      </c>
      <c r="I525">
        <f t="shared" si="137"/>
        <v>-2.5378326295198263E-43</v>
      </c>
      <c r="J525">
        <f t="shared" ca="1" si="130"/>
        <v>-851.91074046179097</v>
      </c>
      <c r="K525">
        <f t="shared" ca="1" si="138"/>
        <v>-2.5378326295198263E-43</v>
      </c>
      <c r="L525">
        <f t="shared" si="139"/>
        <v>-851.91074046179097</v>
      </c>
      <c r="M525">
        <v>469</v>
      </c>
      <c r="N525">
        <f>2*PI()*P525/$B$6</f>
        <v>2.2294032555438927</v>
      </c>
      <c r="P525" s="8">
        <f>1000*10^((M525-272)/160)</f>
        <v>17031.386316718774</v>
      </c>
      <c r="Q525">
        <f t="shared" si="131"/>
        <v>-0.74044343220470132</v>
      </c>
      <c r="R525">
        <f t="shared" si="132"/>
        <v>-95.492516106308699</v>
      </c>
      <c r="S525" t="str">
        <f t="shared" si="133"/>
        <v>-0,61201574194142+0,790845580132994i</v>
      </c>
      <c r="T525" t="str">
        <f t="shared" si="140"/>
        <v>-0,612015741941421-0,790845580132995i</v>
      </c>
      <c r="U525" t="str">
        <f t="shared" si="141"/>
        <v>-0,250873463231786+0,968019888972377i</v>
      </c>
      <c r="V525" t="str">
        <f t="shared" si="142"/>
        <v>-0,327354909624355-0,423007392898131i</v>
      </c>
      <c r="W525" t="str">
        <f t="shared" si="143"/>
        <v>0,097029590214312-0,549672850615114i</v>
      </c>
      <c r="X525" t="str">
        <f t="shared" si="144"/>
        <v>-0,0878943916495801-0,914069598111731i</v>
      </c>
      <c r="Y525">
        <f t="shared" si="134"/>
        <v>0.91828571494692823</v>
      </c>
      <c r="Z525">
        <f t="shared" si="145"/>
        <v>-1.6666588170688021</v>
      </c>
      <c r="AC525">
        <f t="shared" ca="1" si="135"/>
        <v>1.0614911912335019</v>
      </c>
      <c r="AD525">
        <f ca="1">$AB$3*AC525+$AB$2*AD524</f>
        <v>2.1375401413286925E-3</v>
      </c>
      <c r="AE525">
        <f t="shared" ca="1" si="136"/>
        <v>0</v>
      </c>
    </row>
    <row r="526" spans="6:31" x14ac:dyDescent="0.2">
      <c r="F526">
        <v>5.7916666666666661</v>
      </c>
      <c r="H526">
        <f t="shared" si="137"/>
        <v>-1.1992432885468814E-45</v>
      </c>
      <c r="I526">
        <f t="shared" si="137"/>
        <v>1.3512108990682732E-43</v>
      </c>
      <c r="J526">
        <f t="shared" ca="1" si="130"/>
        <v>-857.38553720677942</v>
      </c>
      <c r="K526">
        <f t="shared" ca="1" si="138"/>
        <v>1.3512108990682732E-43</v>
      </c>
      <c r="L526">
        <f t="shared" si="139"/>
        <v>-857.38553720677942</v>
      </c>
      <c r="M526">
        <v>470</v>
      </c>
      <c r="N526">
        <f>2*PI()*P526/$B$6</f>
        <v>2.261718919602119</v>
      </c>
      <c r="P526" s="8">
        <f>1000*10^((M526-272)/160)</f>
        <v>17278.259805078636</v>
      </c>
      <c r="Q526">
        <f t="shared" si="131"/>
        <v>-0.86730476954768698</v>
      </c>
      <c r="R526">
        <f t="shared" si="132"/>
        <v>-99.963386166300097</v>
      </c>
      <c r="S526" t="str">
        <f t="shared" si="133"/>
        <v>-0,637248457244021+0,770658422220971i</v>
      </c>
      <c r="T526" t="str">
        <f t="shared" si="140"/>
        <v>-0,63724845724402-0,77065842222097i</v>
      </c>
      <c r="U526" t="str">
        <f t="shared" si="141"/>
        <v>-0,187828807480231+0,982201781244848i</v>
      </c>
      <c r="V526" t="str">
        <f t="shared" si="142"/>
        <v>-0,318683972132655-0,38540146211263i</v>
      </c>
      <c r="W526" t="str">
        <f t="shared" si="143"/>
        <v>0,0948506285378008-0,517067546941644i</v>
      </c>
      <c r="X526" t="str">
        <f t="shared" si="144"/>
        <v>-0,156577049069421-0,89132290025854i</v>
      </c>
      <c r="Y526">
        <f t="shared" si="134"/>
        <v>0.90497120662515185</v>
      </c>
      <c r="Z526">
        <f t="shared" si="145"/>
        <v>-1.7446902200444885</v>
      </c>
      <c r="AC526">
        <f t="shared" ca="1" si="135"/>
        <v>-0.11416505535406023</v>
      </c>
      <c r="AD526">
        <f ca="1">$AB$3*AC526+$AB$2*AD525</f>
        <v>2.1010083423439697E-3</v>
      </c>
      <c r="AE526">
        <f t="shared" ca="1" si="136"/>
        <v>0</v>
      </c>
    </row>
    <row r="527" spans="6:31" x14ac:dyDescent="0.2">
      <c r="F527">
        <v>5.8125</v>
      </c>
      <c r="H527">
        <f t="shared" si="137"/>
        <v>3.9895411397976804E-46</v>
      </c>
      <c r="I527">
        <f t="shared" si="137"/>
        <v>-5.1439640768087022E-44</v>
      </c>
      <c r="J527">
        <f t="shared" ca="1" si="130"/>
        <v>-865.77404145991238</v>
      </c>
      <c r="K527">
        <f t="shared" ca="1" si="138"/>
        <v>-5.1439640768087022E-44</v>
      </c>
      <c r="L527">
        <f t="shared" si="139"/>
        <v>-865.77404145991238</v>
      </c>
      <c r="M527">
        <v>471</v>
      </c>
      <c r="N527">
        <f>2*PI()*P527/$B$6</f>
        <v>2.2945030059347489</v>
      </c>
      <c r="P527" s="8">
        <f>1000*10^((M527-272)/160)</f>
        <v>17528.711776018932</v>
      </c>
      <c r="Q527">
        <f t="shared" si="131"/>
        <v>-1.0213727884347363</v>
      </c>
      <c r="R527">
        <f t="shared" si="132"/>
        <v>-104.84638331174362</v>
      </c>
      <c r="S527" t="str">
        <f t="shared" si="133"/>
        <v>-0,662166838410748+0,749356442628682i</v>
      </c>
      <c r="T527" t="str">
        <f t="shared" si="140"/>
        <v>-0,662166838410749-0,749356442628683i</v>
      </c>
      <c r="U527" t="str">
        <f t="shared" si="141"/>
        <v>-0,123070156218229+0,992397972916321i</v>
      </c>
      <c r="V527" t="str">
        <f t="shared" si="142"/>
        <v>-0,308398222044545-0,349005992415697i</v>
      </c>
      <c r="W527" t="str">
        <f t="shared" si="143"/>
        <v>0,0938924899862808-0,484939221016162i</v>
      </c>
      <c r="X527" t="str">
        <f t="shared" si="144"/>
        <v>-0,227802535586254-0,859380440638936i</v>
      </c>
      <c r="Y527">
        <f t="shared" si="134"/>
        <v>0.88906059240768209</v>
      </c>
      <c r="Z527">
        <f t="shared" si="145"/>
        <v>-1.8299145975979625</v>
      </c>
      <c r="AC527">
        <f t="shared" ca="1" si="135"/>
        <v>0.77993808646679985</v>
      </c>
      <c r="AD527">
        <f ca="1">$AB$3*AC527+$AB$2*AD526</f>
        <v>2.3453346848462159E-3</v>
      </c>
      <c r="AE527">
        <f t="shared" ca="1" si="136"/>
        <v>0</v>
      </c>
    </row>
    <row r="528" spans="6:31" x14ac:dyDescent="0.2">
      <c r="F528">
        <v>5.8333333333333339</v>
      </c>
      <c r="H528">
        <f t="shared" si="137"/>
        <v>6.2234680226687117E-47</v>
      </c>
      <c r="I528">
        <f t="shared" si="137"/>
        <v>1.0573029122167754E-45</v>
      </c>
      <c r="J528">
        <f t="shared" ca="1" si="130"/>
        <v>-899.51601143156608</v>
      </c>
      <c r="K528">
        <f t="shared" ca="1" si="138"/>
        <v>1.0573029122167754E-45</v>
      </c>
      <c r="L528">
        <f t="shared" si="139"/>
        <v>-899.51601143156608</v>
      </c>
      <c r="M528">
        <v>472</v>
      </c>
      <c r="N528">
        <f>2*PI()*P528/$B$6</f>
        <v>2.3277623044201134</v>
      </c>
      <c r="P528" s="8">
        <f>1000*10^((M528-272)/160)</f>
        <v>17782.794100389234</v>
      </c>
      <c r="Q528">
        <f t="shared" si="131"/>
        <v>-1.2096238647796236</v>
      </c>
      <c r="R528">
        <f t="shared" si="132"/>
        <v>-110.19508361000199</v>
      </c>
      <c r="S528" t="str">
        <f t="shared" si="133"/>
        <v>-0,686719108950889+0,726922874452095i</v>
      </c>
      <c r="T528" t="str">
        <f t="shared" si="140"/>
        <v>-0,68671910895089-0,726922874452096i</v>
      </c>
      <c r="U528" t="str">
        <f t="shared" si="141"/>
        <v>-0,0568337308033934+0,998383657239525i</v>
      </c>
      <c r="V528" t="str">
        <f t="shared" si="142"/>
        <v>-0,296589108490125-0,313952829424237i</v>
      </c>
      <c r="W528" t="str">
        <f t="shared" si="143"/>
        <v>0,0941086119464296-0,453373783324861i</v>
      </c>
      <c r="X528" t="str">
        <f t="shared" si="144"/>
        <v>-0,300339063064105-0,816513865831041i</v>
      </c>
      <c r="Y528">
        <f t="shared" si="134"/>
        <v>0.86999910683665393</v>
      </c>
      <c r="Z528">
        <f t="shared" si="145"/>
        <v>-1.9232670285049738</v>
      </c>
      <c r="AC528">
        <f t="shared" ca="1" si="135"/>
        <v>0.20477462041379124</v>
      </c>
      <c r="AD528">
        <f ca="1">$AB$3*AC528+$AB$2*AD527</f>
        <v>2.4089197316233017E-3</v>
      </c>
      <c r="AE528">
        <f t="shared" ca="1" si="136"/>
        <v>0</v>
      </c>
    </row>
    <row r="529" spans="6:31" x14ac:dyDescent="0.2">
      <c r="F529">
        <v>5.8541666666666661</v>
      </c>
      <c r="H529">
        <f t="shared" si="137"/>
        <v>-2.7017490774872374E-46</v>
      </c>
      <c r="I529">
        <f t="shared" si="137"/>
        <v>2.3388780487082583E-44</v>
      </c>
      <c r="J529">
        <f t="shared" ca="1" si="130"/>
        <v>-872.61984844243</v>
      </c>
      <c r="K529">
        <f t="shared" ca="1" si="138"/>
        <v>2.3388780487082583E-44</v>
      </c>
      <c r="L529">
        <f t="shared" si="139"/>
        <v>-872.61984844243</v>
      </c>
      <c r="M529">
        <v>473</v>
      </c>
      <c r="N529">
        <f>2*PI()*P529/$B$6</f>
        <v>2.3615037033572444</v>
      </c>
      <c r="P529" s="8">
        <f>1000*10^((M529-272)/160)</f>
        <v>18040.559400917871</v>
      </c>
      <c r="Q529">
        <f t="shared" si="131"/>
        <v>-1.441055374614675</v>
      </c>
      <c r="R529">
        <f t="shared" si="132"/>
        <v>-116.07006246512668</v>
      </c>
      <c r="S529" t="str">
        <f t="shared" si="133"/>
        <v>-0,71085097833205+0,703342652342631i</v>
      </c>
      <c r="T529" t="str">
        <f t="shared" si="140"/>
        <v>-0,71085097833205-0,703342652342631i</v>
      </c>
      <c r="U529" t="str">
        <f t="shared" si="141"/>
        <v>0,0106182267912653+0,999943625040837i</v>
      </c>
      <c r="V529" t="str">
        <f t="shared" si="142"/>
        <v>-0,283362550881331-0,280369548873789i</v>
      </c>
      <c r="W529" t="str">
        <f t="shared" si="143"/>
        <v>0,0954432216099147-0,422454737992669i</v>
      </c>
      <c r="X529" t="str">
        <f t="shared" si="144"/>
        <v>-0,372285695207487-0,760935768081031i</v>
      </c>
      <c r="Y529">
        <f t="shared" si="134"/>
        <v>0.84712447845708638</v>
      </c>
      <c r="Z529">
        <f t="shared" si="145"/>
        <v>-2.0258047530119465</v>
      </c>
      <c r="AC529">
        <f t="shared" ca="1" si="135"/>
        <v>0.3873860489896252</v>
      </c>
      <c r="AD529">
        <f ca="1">$AB$3*AC529+$AB$2*AD528</f>
        <v>2.5298448669555263E-3</v>
      </c>
      <c r="AE529">
        <f t="shared" ca="1" si="136"/>
        <v>0</v>
      </c>
    </row>
    <row r="530" spans="6:31" x14ac:dyDescent="0.2">
      <c r="F530">
        <v>5.875</v>
      </c>
      <c r="H530">
        <f t="shared" si="137"/>
        <v>3.1600177141405159E-46</v>
      </c>
      <c r="I530">
        <f t="shared" si="137"/>
        <v>-3.0545747311026852E-44</v>
      </c>
      <c r="J530">
        <f t="shared" ca="1" si="130"/>
        <v>-870.30098490509999</v>
      </c>
      <c r="K530">
        <f t="shared" ca="1" si="138"/>
        <v>-3.0545747311026852E-44</v>
      </c>
      <c r="L530">
        <f t="shared" si="139"/>
        <v>-870.30098490509999</v>
      </c>
      <c r="M530">
        <v>474</v>
      </c>
      <c r="N530">
        <f>2*PI()*P530/$B$6</f>
        <v>2.3957341908924983</v>
      </c>
      <c r="P530" s="8">
        <f>1000*10^((M530-272)/160)</f>
        <v>18302.061063110566</v>
      </c>
      <c r="Q530">
        <f t="shared" si="131"/>
        <v>-1.7272971662355698</v>
      </c>
      <c r="R530">
        <f t="shared" si="132"/>
        <v>-122.53894761901135</v>
      </c>
      <c r="S530" t="str">
        <f t="shared" si="133"/>
        <v>-0,734505618079221+0,678602606103205i</v>
      </c>
      <c r="T530" t="str">
        <f t="shared" si="140"/>
        <v>-0,734505618079221-0,678602606103205i</v>
      </c>
      <c r="U530" t="str">
        <f t="shared" si="141"/>
        <v>0,0789970059798772+0,996874853252009i</v>
      </c>
      <c r="V530" t="str">
        <f t="shared" si="142"/>
        <v>-0,26883921476922-0,248377939221506i</v>
      </c>
      <c r="W530" t="str">
        <f t="shared" si="143"/>
        <v>0,0978311525976936-0,39226219425234i</v>
      </c>
      <c r="X530" t="str">
        <f t="shared" si="144"/>
        <v>-0,440874233429827-0,690996930054013i</v>
      </c>
      <c r="Y530">
        <f t="shared" si="134"/>
        <v>0.81966264221715512</v>
      </c>
      <c r="Z530">
        <f t="shared" si="145"/>
        <v>-2.1387080978806141</v>
      </c>
      <c r="AC530">
        <f t="shared" ca="1" si="135"/>
        <v>-2.427036982287881</v>
      </c>
      <c r="AD530">
        <f ca="1">$AB$3*AC530+$AB$2*AD529</f>
        <v>1.7666938248698852E-3</v>
      </c>
      <c r="AE530">
        <f t="shared" ca="1" si="136"/>
        <v>0</v>
      </c>
    </row>
    <row r="531" spans="6:31" x14ac:dyDescent="0.2">
      <c r="F531">
        <v>5.8958333333333339</v>
      </c>
      <c r="H531">
        <f t="shared" si="137"/>
        <v>-2.7533267095331843E-46</v>
      </c>
      <c r="I531">
        <f t="shared" si="137"/>
        <v>2.7976650607347234E-44</v>
      </c>
      <c r="J531">
        <f t="shared" ca="1" si="130"/>
        <v>-871.06408561805449</v>
      </c>
      <c r="K531">
        <f t="shared" ca="1" si="138"/>
        <v>2.7976650607347234E-44</v>
      </c>
      <c r="L531">
        <f t="shared" si="139"/>
        <v>-871.06408561805449</v>
      </c>
      <c r="M531">
        <v>475</v>
      </c>
      <c r="N531">
        <f>2*PI()*P531/$B$6</f>
        <v>2.4304608564668704</v>
      </c>
      <c r="P531" s="8">
        <f>1000*10^((M531-272)/160)</f>
        <v>18567.35324630707</v>
      </c>
      <c r="Q531">
        <f t="shared" si="131"/>
        <v>-2.0833878120005216</v>
      </c>
      <c r="R531">
        <f t="shared" si="132"/>
        <v>-129.67576191495783</v>
      </c>
      <c r="S531" t="str">
        <f t="shared" si="133"/>
        <v>-0,757623646843991+0,652691665139683i</v>
      </c>
      <c r="T531" t="str">
        <f t="shared" si="140"/>
        <v>-0,75762364684399-0,652691665139683i</v>
      </c>
      <c r="U531" t="str">
        <f t="shared" si="141"/>
        <v>0,147987180514376+0,988989279215606i</v>
      </c>
      <c r="V531" t="str">
        <f t="shared" si="142"/>
        <v>-0,253154661552847-0,218092371159615i</v>
      </c>
      <c r="W531" t="str">
        <f t="shared" si="143"/>
        <v>0,10119774607709-0,362871803080373i</v>
      </c>
      <c r="X531" t="str">
        <f t="shared" si="144"/>
        <v>-0,502287358284616-0,605529077939962i</v>
      </c>
      <c r="Y531">
        <f t="shared" si="134"/>
        <v>0.78673887314874613</v>
      </c>
      <c r="Z531">
        <f t="shared" si="145"/>
        <v>-2.2632690054482811</v>
      </c>
      <c r="AC531">
        <f t="shared" ca="1" si="135"/>
        <v>1.8718917442482363</v>
      </c>
      <c r="AD531">
        <f ca="1">$AB$3*AC531+$AB$2*AD530</f>
        <v>2.3541186551357699E-3</v>
      </c>
      <c r="AE531">
        <f t="shared" ca="1" si="136"/>
        <v>0</v>
      </c>
    </row>
    <row r="532" spans="6:31" x14ac:dyDescent="0.2">
      <c r="F532">
        <v>5.9166666666666661</v>
      </c>
      <c r="H532">
        <f t="shared" si="137"/>
        <v>2.0140461637658056E-46</v>
      </c>
      <c r="I532">
        <f t="shared" si="137"/>
        <v>-2.1234342673815235E-44</v>
      </c>
      <c r="J532">
        <f t="shared" ca="1" si="130"/>
        <v>-873.45922356801589</v>
      </c>
      <c r="K532">
        <f t="shared" ca="1" si="138"/>
        <v>-2.1234342673815235E-44</v>
      </c>
      <c r="L532">
        <f t="shared" si="139"/>
        <v>-873.45922356801589</v>
      </c>
      <c r="M532">
        <v>476</v>
      </c>
      <c r="N532">
        <f>2*PI()*P532/$B$6</f>
        <v>2.4656908922842757</v>
      </c>
      <c r="P532" s="8">
        <f>1000*10^((M532-272)/160)</f>
        <v>18836.490894898008</v>
      </c>
      <c r="Q532">
        <f t="shared" si="131"/>
        <v>-2.5287325253655162</v>
      </c>
      <c r="R532">
        <f t="shared" si="132"/>
        <v>-137.55907096587757</v>
      </c>
      <c r="S532" t="str">
        <f t="shared" si="133"/>
        <v>-0,78014312556361+0,625601073876829i</v>
      </c>
      <c r="T532" t="str">
        <f t="shared" si="140"/>
        <v>-0,78014312556361-0,625601073876829i</v>
      </c>
      <c r="U532" t="str">
        <f t="shared" si="141"/>
        <v>0,217246592728316+0,97611675426044i</v>
      </c>
      <c r="V532" t="str">
        <f t="shared" si="142"/>
        <v>-0,236459352666291-0,189618058672732i</v>
      </c>
      <c r="W532" t="str">
        <f t="shared" si="143"/>
        <v>0,105458849431372-0,334353622245514i</v>
      </c>
      <c r="X532" t="str">
        <f t="shared" si="144"/>
        <v>-0,551574425267695-0,504379678083717i</v>
      </c>
      <c r="Y532">
        <f t="shared" si="134"/>
        <v>0.74741769197231478</v>
      </c>
      <c r="Z532">
        <f t="shared" si="145"/>
        <v>-2.4008587043390999</v>
      </c>
      <c r="AC532">
        <f t="shared" ca="1" si="135"/>
        <v>0.68407489994145587</v>
      </c>
      <c r="AD532">
        <f ca="1">$AB$3*AC532+$AB$2*AD531</f>
        <v>2.5682539153127218E-3</v>
      </c>
      <c r="AE532">
        <f t="shared" ca="1" si="136"/>
        <v>0</v>
      </c>
    </row>
    <row r="533" spans="6:31" x14ac:dyDescent="0.2">
      <c r="F533">
        <v>5.9375</v>
      </c>
      <c r="H533">
        <f t="shared" si="137"/>
        <v>-1.2622712782064587E-46</v>
      </c>
      <c r="I533">
        <f t="shared" si="137"/>
        <v>1.3811583138422361E-44</v>
      </c>
      <c r="J533">
        <f t="shared" ca="1" si="130"/>
        <v>-877.1951307602526</v>
      </c>
      <c r="K533">
        <f t="shared" ca="1" si="138"/>
        <v>1.3811583138422361E-44</v>
      </c>
      <c r="L533">
        <f t="shared" si="139"/>
        <v>-877.1951307602526</v>
      </c>
      <c r="M533">
        <v>477</v>
      </c>
      <c r="N533">
        <f>2*PI()*P533/$B$6</f>
        <v>2.5014315948011236</v>
      </c>
      <c r="P533" s="8">
        <f>1000*10^((M533-272)/160)</f>
        <v>19109.529749704408</v>
      </c>
      <c r="Q533">
        <f t="shared" si="131"/>
        <v>-3.0882341285129939</v>
      </c>
      <c r="R533">
        <f t="shared" si="132"/>
        <v>-146.26827464010157</v>
      </c>
      <c r="S533" t="str">
        <f t="shared" si="133"/>
        <v>-0,801999563907168+0,59732461818739i</v>
      </c>
      <c r="T533" t="str">
        <f t="shared" si="140"/>
        <v>-0,801999563907169-0,597324618187391i</v>
      </c>
      <c r="U533" t="str">
        <f t="shared" si="141"/>
        <v>0,286406601014577+0,958108166594607i</v>
      </c>
      <c r="V533" t="str">
        <f t="shared" si="142"/>
        <v>-0,218918487877555-0,163049218566358i</v>
      </c>
      <c r="W533" t="str">
        <f t="shared" si="143"/>
        <v>0,110520926204453-0,30677091458525i</v>
      </c>
      <c r="X533" t="str">
        <f t="shared" si="144"/>
        <v>-0,582810273912173-0,389152550947196i</v>
      </c>
      <c r="Y533">
        <f t="shared" si="134"/>
        <v>0.7007906415515921</v>
      </c>
      <c r="Z533">
        <f t="shared" si="145"/>
        <v>-2.5528629836810963</v>
      </c>
      <c r="AC533">
        <f t="shared" ca="1" si="135"/>
        <v>-1.0226312932404988</v>
      </c>
      <c r="AD533">
        <f ca="1">$AB$3*AC533+$AB$2*AD532</f>
        <v>2.2462285674140184E-3</v>
      </c>
      <c r="AE533">
        <f t="shared" ca="1" si="136"/>
        <v>0</v>
      </c>
    </row>
    <row r="534" spans="6:31" x14ac:dyDescent="0.2">
      <c r="F534">
        <v>5.9583333333333339</v>
      </c>
      <c r="H534">
        <f t="shared" si="137"/>
        <v>6.5335041763358241E-47</v>
      </c>
      <c r="I534">
        <f t="shared" si="137"/>
        <v>-7.5225451120143211E-45</v>
      </c>
      <c r="J534">
        <f t="shared" ca="1" si="130"/>
        <v>-882.47270398311662</v>
      </c>
      <c r="K534">
        <f t="shared" ca="1" si="138"/>
        <v>-7.5225451120143211E-45</v>
      </c>
      <c r="L534">
        <f t="shared" si="139"/>
        <v>-882.47270398311662</v>
      </c>
      <c r="M534">
        <v>478</v>
      </c>
      <c r="N534">
        <f>2*PI()*P534/$B$6</f>
        <v>2.5376903662374772</v>
      </c>
      <c r="P534" s="8">
        <f>1000*10^((M534-272)/160)</f>
        <v>19386.526359522082</v>
      </c>
      <c r="Q534">
        <f t="shared" si="131"/>
        <v>-3.7935383058979029</v>
      </c>
      <c r="R534">
        <f t="shared" si="132"/>
        <v>-155.87725657652294</v>
      </c>
      <c r="S534" t="str">
        <f t="shared" si="133"/>
        <v>-0,823125939285244+0,56785886281345i</v>
      </c>
      <c r="T534" t="str">
        <f t="shared" si="140"/>
        <v>-0,823125939285244-0,56785886281345i</v>
      </c>
      <c r="U534" t="str">
        <f t="shared" si="141"/>
        <v>0,355072623848431+0,934838719669543i</v>
      </c>
      <c r="V534" t="str">
        <f t="shared" si="142"/>
        <v>-0,200711656497064-0,138467137982306i</v>
      </c>
      <c r="W534" t="str">
        <f t="shared" si="143"/>
        <v>0,116281291596745-0,280178886096585i</v>
      </c>
      <c r="X534" t="str">
        <f t="shared" si="144"/>
        <v>-0,589709088277402-0,26407059590623i</v>
      </c>
      <c r="Y534">
        <f t="shared" si="134"/>
        <v>0.6461347293090165</v>
      </c>
      <c r="Z534">
        <f t="shared" si="145"/>
        <v>-2.7205713562363099</v>
      </c>
      <c r="AC534">
        <f t="shared" ca="1" si="135"/>
        <v>-1.5176277693386402</v>
      </c>
      <c r="AD534">
        <f ca="1">$AB$3*AC534+$AB$2*AD533</f>
        <v>1.7688210672880899E-3</v>
      </c>
      <c r="AE534">
        <f t="shared" ca="1" si="136"/>
        <v>0</v>
      </c>
    </row>
    <row r="535" spans="6:31" x14ac:dyDescent="0.2">
      <c r="F535">
        <v>5.9791666666666661</v>
      </c>
      <c r="H535">
        <f t="shared" si="137"/>
        <v>-2.3319739932925752E-47</v>
      </c>
      <c r="I535">
        <f t="shared" si="137"/>
        <v>3.0167756918854617E-45</v>
      </c>
      <c r="J535">
        <f t="shared" ca="1" si="130"/>
        <v>-890.4091395996021</v>
      </c>
      <c r="K535">
        <f t="shared" ca="1" si="138"/>
        <v>3.0167756918854617E-45</v>
      </c>
      <c r="L535">
        <f t="shared" si="139"/>
        <v>-890.4091395996021</v>
      </c>
      <c r="M535">
        <v>479</v>
      </c>
      <c r="N535">
        <f>2*PI()*P535/$B$6</f>
        <v>2.574474716110116</v>
      </c>
      <c r="P535" s="8">
        <f>1000*10^((M535-272)/160)</f>
        <v>19667.538092833387</v>
      </c>
      <c r="Q535">
        <f t="shared" si="131"/>
        <v>-4.6842551537779658</v>
      </c>
      <c r="R535">
        <f t="shared" si="132"/>
        <v>-166.44468761609036</v>
      </c>
      <c r="S535" t="str">
        <f t="shared" si="133"/>
        <v>-0,843452729779592+0,537203399679631i</v>
      </c>
      <c r="T535" t="str">
        <f t="shared" si="140"/>
        <v>-0,843452729779593-0,537203399679632i</v>
      </c>
      <c r="U535" t="str">
        <f t="shared" si="141"/>
        <v>0,422825014745293+0,906211347813326i</v>
      </c>
      <c r="V535" t="str">
        <f t="shared" si="142"/>
        <v>-0,182032279661105-0,115938162309264i</v>
      </c>
      <c r="W535" t="str">
        <f t="shared" si="143"/>
        <v>0,12262848820027-0,2546233724057i</v>
      </c>
      <c r="X535" t="str">
        <f t="shared" si="144"/>
        <v>-0,566914922084443-0,136683200121329i</v>
      </c>
      <c r="Y535">
        <f t="shared" si="134"/>
        <v>0.58315934878677667</v>
      </c>
      <c r="Z535">
        <f t="shared" si="145"/>
        <v>-2.9050078213542085</v>
      </c>
      <c r="AC535">
        <f t="shared" ca="1" si="135"/>
        <v>0.46650688503625115</v>
      </c>
      <c r="AD535">
        <f ca="1">$AB$3*AC535+$AB$2*AD534</f>
        <v>1.9147999034537578E-3</v>
      </c>
      <c r="AE535">
        <f t="shared" ca="1" si="136"/>
        <v>0</v>
      </c>
    </row>
    <row r="536" spans="6:31" x14ac:dyDescent="0.2">
      <c r="F536">
        <v>6</v>
      </c>
      <c r="H536">
        <f t="shared" si="137"/>
        <v>-1.3628142436561164E-48</v>
      </c>
      <c r="I536">
        <f t="shared" si="137"/>
        <v>-2.5570717808340987E-46</v>
      </c>
      <c r="J536">
        <f t="shared" ca="1" si="130"/>
        <v>-911.8451416101218</v>
      </c>
      <c r="K536">
        <f t="shared" ca="1" si="138"/>
        <v>-2.5570717808340987E-46</v>
      </c>
      <c r="L536">
        <f t="shared" si="139"/>
        <v>-911.8451416101218</v>
      </c>
      <c r="M536">
        <v>480</v>
      </c>
      <c r="N536">
        <f>2*PI()*P536/$B$6</f>
        <v>2.6117922627878327</v>
      </c>
      <c r="P536" s="8">
        <f>1000*10^((M536-272)/160)</f>
        <v>19952.623149688803</v>
      </c>
      <c r="Q536">
        <f t="shared" si="131"/>
        <v>-5.8089251807510669</v>
      </c>
      <c r="R536">
        <f t="shared" si="132"/>
        <v>-178.00082858161372</v>
      </c>
      <c r="S536" t="str">
        <f t="shared" si="133"/>
        <v>-0,862907962430141+0,50536110690739i</v>
      </c>
      <c r="T536" t="str">
        <f t="shared" si="140"/>
        <v>-0,862907962430141-0,50536110690739i</v>
      </c>
      <c r="U536" t="str">
        <f t="shared" si="141"/>
        <v>0,489220303250675+0,872160246105793i</v>
      </c>
      <c r="V536" t="str">
        <f t="shared" si="142"/>
        <v>-0,163086821478901-0,095511619098379i</v>
      </c>
      <c r="W536" t="str">
        <f t="shared" si="143"/>
        <v>0,129442816896249-0,230139484370014i</v>
      </c>
      <c r="X536" t="str">
        <f t="shared" si="144"/>
        <v>-0,512022822327997-0,0178728173207387i</v>
      </c>
      <c r="Y536">
        <f t="shared" si="134"/>
        <v>0.51233466424175145</v>
      </c>
      <c r="Z536">
        <f t="shared" si="145"/>
        <v>-3.1067005300271875</v>
      </c>
      <c r="AC536">
        <f t="shared" ca="1" si="135"/>
        <v>0.73499410743119842</v>
      </c>
      <c r="AD536">
        <f ca="1">$AB$3*AC536+$AB$2*AD535</f>
        <v>2.1450673862076146E-3</v>
      </c>
      <c r="AE536">
        <f t="shared" ca="1" si="136"/>
        <v>0</v>
      </c>
    </row>
    <row r="537" spans="6:31" x14ac:dyDescent="0.2">
      <c r="F537">
        <v>6.0208333333333339</v>
      </c>
      <c r="H537">
        <f t="shared" si="137"/>
        <v>1.2881228361103172E-47</v>
      </c>
      <c r="I537">
        <f t="shared" si="137"/>
        <v>-1.122651617220714E-45</v>
      </c>
      <c r="J537">
        <f t="shared" ca="1" si="130"/>
        <v>-898.99509987374017</v>
      </c>
      <c r="K537">
        <f t="shared" ca="1" si="138"/>
        <v>-1.122651617220714E-45</v>
      </c>
      <c r="L537">
        <f t="shared" si="139"/>
        <v>-898.99509987374017</v>
      </c>
      <c r="M537">
        <v>481</v>
      </c>
      <c r="N537">
        <f>2*PI()*P537/$B$6</f>
        <v>2.6496507350692564</v>
      </c>
      <c r="P537" s="8">
        <f>1000*10^((M537-272)/160)</f>
        <v>20241.840573760615</v>
      </c>
      <c r="Q537">
        <f t="shared" si="131"/>
        <v>-7.2254478106585216</v>
      </c>
      <c r="R537">
        <f t="shared" si="132"/>
        <v>169.46800643357514</v>
      </c>
      <c r="S537" t="str">
        <f t="shared" si="133"/>
        <v>-0,881417278396987+0,472338418237654i</v>
      </c>
      <c r="T537" t="str">
        <f t="shared" si="140"/>
        <v>-0,881417278396986-0,472338418237654i</v>
      </c>
      <c r="U537" t="str">
        <f t="shared" ref="U537:U584" si="146">IMPOWER(S537,-2)</f>
        <v>0,553792837313502+0,83265448617074i</v>
      </c>
      <c r="V537" t="str">
        <f t="shared" ref="V537:V584" si="147">IMSUM($B$15,IMPRODUCT($B$16,T537),IMPRODUCT($B$17,U537))</f>
        <v>-0,144093746767669-0,077217697104782i</v>
      </c>
      <c r="W537" t="str">
        <f t="shared" ref="W537:W584" si="148">IMSUM(COMPLEX(1,0),IMPRODUCT($U$2,T537),IMPRODUCT($U$3,U537))</f>
        <v>0,136597037856499-0,20675022596582i</v>
      </c>
      <c r="X537" t="str">
        <f t="shared" ref="X537:X584" si="149">IMPOWER(IMDIV(V537,W537),2)</f>
        <v>-0,427906335014155+0,0795549247123419i</v>
      </c>
      <c r="Y537">
        <f t="shared" si="134"/>
        <v>0.43523880524515812</v>
      </c>
      <c r="Z537">
        <f t="shared" si="145"/>
        <v>2.9577746890568193</v>
      </c>
      <c r="AC537">
        <f t="shared" ca="1" si="135"/>
        <v>-0.15444586185498932</v>
      </c>
      <c r="AD537">
        <f ca="1">$AB$3*AC537+$AB$2*AD536</f>
        <v>2.0958806219268712E-3</v>
      </c>
      <c r="AE537">
        <f t="shared" ca="1" si="136"/>
        <v>0</v>
      </c>
    </row>
    <row r="538" spans="6:31" x14ac:dyDescent="0.2">
      <c r="F538">
        <v>6.0416666666666661</v>
      </c>
      <c r="H538">
        <f t="shared" si="137"/>
        <v>-1.5832367963610408E-47</v>
      </c>
      <c r="I538">
        <f t="shared" si="137"/>
        <v>1.5646106530850769E-45</v>
      </c>
      <c r="J538">
        <f t="shared" ca="1" si="130"/>
        <v>-896.11187434131261</v>
      </c>
      <c r="K538">
        <f t="shared" ca="1" si="138"/>
        <v>1.5646106530850769E-45</v>
      </c>
      <c r="L538">
        <f t="shared" si="139"/>
        <v>-896.11187434131261</v>
      </c>
      <c r="M538">
        <v>482</v>
      </c>
      <c r="N538">
        <f>2*PI()*P538/$B$6</f>
        <v>2.6880579737835659</v>
      </c>
      <c r="P538" s="8">
        <f>1000*10^((M538-272)/160)</f>
        <v>20535.250264571467</v>
      </c>
      <c r="Q538">
        <f t="shared" si="131"/>
        <v>-9.0008089248057139</v>
      </c>
      <c r="R538">
        <f t="shared" si="132"/>
        <v>156.0340243163522</v>
      </c>
      <c r="S538" t="str">
        <f t="shared" si="133"/>
        <v>-0,898904016594567+0,438145602454429i</v>
      </c>
      <c r="T538" t="str">
        <f t="shared" si="140"/>
        <v>-0,898904016594567-0,438145602454429i</v>
      </c>
      <c r="U538" t="str">
        <f t="shared" si="146"/>
        <v>0,616056862099691+0,787701683799065i</v>
      </c>
      <c r="V538" t="str">
        <f t="shared" si="147"/>
        <v>-0,125282203412682-0,0610653033891461i</v>
      </c>
      <c r="W538" t="str">
        <f t="shared" si="148"/>
        <v>0,143957256347626-0,184465100219381i</v>
      </c>
      <c r="X538" t="str">
        <f t="shared" si="149"/>
        <v>-0,324193608888667+0,144109674709978i</v>
      </c>
      <c r="Y538">
        <f t="shared" si="134"/>
        <v>0.35478034667843938</v>
      </c>
      <c r="Z538">
        <f t="shared" si="145"/>
        <v>2.7233074694572399</v>
      </c>
      <c r="AC538">
        <f t="shared" ca="1" si="135"/>
        <v>-2.3717101274801888</v>
      </c>
      <c r="AD538">
        <f ca="1">$AB$3*AC538+$AB$2*AD537</f>
        <v>1.3502446062615841E-3</v>
      </c>
      <c r="AE538">
        <f t="shared" ca="1" si="136"/>
        <v>0</v>
      </c>
    </row>
    <row r="539" spans="6:31" x14ac:dyDescent="0.2">
      <c r="F539">
        <v>6.0625</v>
      </c>
      <c r="H539">
        <f t="shared" si="137"/>
        <v>1.4107636574055223E-47</v>
      </c>
      <c r="I539">
        <f t="shared" si="137"/>
        <v>-1.4691799189878615E-45</v>
      </c>
      <c r="J539">
        <f t="shared" ca="1" si="130"/>
        <v>-896.65850032600611</v>
      </c>
      <c r="K539">
        <f t="shared" ca="1" si="138"/>
        <v>-1.4691799189878615E-45</v>
      </c>
      <c r="L539">
        <f t="shared" si="139"/>
        <v>-896.65850032600611</v>
      </c>
      <c r="M539">
        <v>483</v>
      </c>
      <c r="N539">
        <f>2*PI()*P539/$B$6</f>
        <v>2.7270219334143841</v>
      </c>
      <c r="P539" s="8">
        <f>1000*10^((M539-272)/160)</f>
        <v>20832.9129899</v>
      </c>
      <c r="Q539">
        <f t="shared" si="131"/>
        <v>-11.21040147939906</v>
      </c>
      <c r="R539">
        <f t="shared" si="132"/>
        <v>141.83597321669617</v>
      </c>
      <c r="S539" t="str">
        <f t="shared" si="133"/>
        <v>-0,915289317472558+0,402797052273995i</v>
      </c>
      <c r="T539" t="str">
        <f t="shared" si="140"/>
        <v>-0,915289317472557-0,402797052273995i</v>
      </c>
      <c r="U539" t="str">
        <f t="shared" si="146"/>
        <v>0,675509069358761+0,737351678111646i</v>
      </c>
      <c r="V539" t="str">
        <f t="shared" si="147"/>
        <v>-0,106890408146786-0,047039925514239i</v>
      </c>
      <c r="W539" t="str">
        <f t="shared" si="148"/>
        <v>0,151384007487443-0,163278721739254i</v>
      </c>
      <c r="X539" t="str">
        <f t="shared" si="149"/>
        <v>-0,216290690113051+0,16998420728484i</v>
      </c>
      <c r="Y539">
        <f t="shared" si="134"/>
        <v>0.27509324483860981</v>
      </c>
      <c r="Z539">
        <f t="shared" si="145"/>
        <v>2.4755047304018407</v>
      </c>
      <c r="AC539">
        <f t="shared" ca="1" si="135"/>
        <v>1.0157365488253973</v>
      </c>
      <c r="AD539">
        <f ca="1">$AB$3*AC539+$AB$2*AD538</f>
        <v>1.6688734072848458E-3</v>
      </c>
      <c r="AE539">
        <f t="shared" ca="1" si="136"/>
        <v>0</v>
      </c>
    </row>
    <row r="540" spans="6:31" x14ac:dyDescent="0.2">
      <c r="F540">
        <v>6.0833333333333339</v>
      </c>
      <c r="H540">
        <f t="shared" si="137"/>
        <v>-1.0491172960529337E-47</v>
      </c>
      <c r="I540">
        <f t="shared" si="137"/>
        <v>1.1340683228898287E-45</v>
      </c>
      <c r="J540">
        <f t="shared" ca="1" si="130"/>
        <v>-898.90721560444945</v>
      </c>
      <c r="K540">
        <f t="shared" ca="1" si="138"/>
        <v>1.1340683228898287E-45</v>
      </c>
      <c r="L540">
        <f t="shared" si="139"/>
        <v>-898.90721560444945</v>
      </c>
      <c r="M540">
        <v>484</v>
      </c>
      <c r="N540">
        <f>2*PI()*P540/$B$6</f>
        <v>2.7665506837472318</v>
      </c>
      <c r="P540" s="8">
        <f>1000*10^((M540-272)/160)</f>
        <v>21134.890398366471</v>
      </c>
      <c r="Q540">
        <f t="shared" si="131"/>
        <v>-13.938136101062796</v>
      </c>
      <c r="R540">
        <f t="shared" si="132"/>
        <v>127.07429652982853</v>
      </c>
      <c r="S540" t="str">
        <f t="shared" si="133"/>
        <v>-0,930492248692409+0,366311582021841i</v>
      </c>
      <c r="T540" t="str">
        <f t="shared" si="140"/>
        <v>-0,930492248692409-0,366311582021841i</v>
      </c>
      <c r="U540" t="str">
        <f t="shared" si="146"/>
        <v>0,731631649753312+0,681700175355154i</v>
      </c>
      <c r="V540" t="str">
        <f t="shared" si="147"/>
        <v>-0,0891637158200473-0,035101530235084i</v>
      </c>
      <c r="W540" t="str">
        <f t="shared" si="148"/>
        <v>0,158733553194022-0,143169457384694i</v>
      </c>
      <c r="X540" t="str">
        <f t="shared" si="149"/>
        <v>-0,121144178331842+0,160330766439713i</v>
      </c>
      <c r="Y540">
        <f t="shared" si="134"/>
        <v>0.20095239886809746</v>
      </c>
      <c r="Z540">
        <f t="shared" si="145"/>
        <v>2.2178648691011125</v>
      </c>
      <c r="AC540">
        <f t="shared" ca="1" si="135"/>
        <v>2.0993231955366727</v>
      </c>
      <c r="AD540">
        <f ca="1">$AB$3*AC540+$AB$2*AD539</f>
        <v>2.3277674389189343E-3</v>
      </c>
      <c r="AE540">
        <f t="shared" ca="1" si="136"/>
        <v>0</v>
      </c>
    </row>
    <row r="541" spans="6:31" x14ac:dyDescent="0.2">
      <c r="F541">
        <v>6.1041666666666661</v>
      </c>
      <c r="H541">
        <f t="shared" si="137"/>
        <v>6.6871472019452292E-48</v>
      </c>
      <c r="I541">
        <f t="shared" si="137"/>
        <v>-7.4965094260555461E-46</v>
      </c>
      <c r="J541">
        <f t="shared" ca="1" si="130"/>
        <v>-902.50281817184134</v>
      </c>
      <c r="K541">
        <f t="shared" ca="1" si="138"/>
        <v>-7.4965094260555461E-46</v>
      </c>
      <c r="L541">
        <f t="shared" si="139"/>
        <v>-902.50281817184134</v>
      </c>
      <c r="M541">
        <v>485</v>
      </c>
      <c r="N541">
        <f>2*PI()*P541/$B$6</f>
        <v>2.8066524115408531</v>
      </c>
      <c r="P541" s="8">
        <f>1000*10^((M541-272)/160)</f>
        <v>21441.245032200735</v>
      </c>
      <c r="Q541">
        <f t="shared" si="131"/>
        <v>-17.279790000436009</v>
      </c>
      <c r="R541">
        <f t="shared" si="132"/>
        <v>111.9899327008434</v>
      </c>
      <c r="S541" t="str">
        <f t="shared" si="133"/>
        <v>-0,944429954518344+0,328712733261854i</v>
      </c>
      <c r="T541" t="str">
        <f t="shared" si="140"/>
        <v>-0,944429954518344-0,328712733261854i</v>
      </c>
      <c r="U541" t="str">
        <f t="shared" si="146"/>
        <v>0,783895877983042+0,620892303448187i</v>
      </c>
      <c r="V541" t="str">
        <f t="shared" si="147"/>
        <v>-0,0723523541039885-0,0251825346725491i</v>
      </c>
      <c r="W541" t="str">
        <f t="shared" si="148"/>
        <v>0,165859403247612-0,124098119734996i</v>
      </c>
      <c r="X541" t="str">
        <f t="shared" si="149"/>
        <v>-0,0512149789266104+0,126825675287801i</v>
      </c>
      <c r="Y541">
        <f t="shared" si="134"/>
        <v>0.13677618937029898</v>
      </c>
      <c r="Z541">
        <f t="shared" si="145"/>
        <v>1.9545930547165831</v>
      </c>
      <c r="AC541">
        <f t="shared" ca="1" si="135"/>
        <v>-1.243464166160146</v>
      </c>
      <c r="AD541">
        <f ca="1">$AB$3*AC541+$AB$2*AD540</f>
        <v>1.9364518341280306E-3</v>
      </c>
      <c r="AE541">
        <f t="shared" ca="1" si="136"/>
        <v>0</v>
      </c>
    </row>
    <row r="542" spans="6:31" x14ac:dyDescent="0.2">
      <c r="F542">
        <v>6.125</v>
      </c>
      <c r="H542">
        <f t="shared" si="137"/>
        <v>-3.5465874902233295E-48</v>
      </c>
      <c r="I542">
        <f t="shared" si="137"/>
        <v>4.1719808028444997E-46</v>
      </c>
      <c r="J542">
        <f t="shared" ca="1" si="130"/>
        <v>-907.5931539724935</v>
      </c>
      <c r="K542">
        <f t="shared" ca="1" si="138"/>
        <v>4.1719808028444997E-46</v>
      </c>
      <c r="L542">
        <f t="shared" si="139"/>
        <v>-907.5931539724935</v>
      </c>
      <c r="M542">
        <v>486</v>
      </c>
      <c r="N542">
        <f>2*PI()*P542/$B$6</f>
        <v>2.8473354222227565</v>
      </c>
      <c r="P542" s="8">
        <f>1000*10^((M542-272)/160)</f>
        <v>21752.040340195228</v>
      </c>
      <c r="Q542">
        <f t="shared" si="131"/>
        <v>-21.353455654327462</v>
      </c>
      <c r="R542">
        <f t="shared" si="132"/>
        <v>96.829706963572221</v>
      </c>
      <c r="S542" t="str">
        <f t="shared" si="133"/>
        <v>-0,957017830805814+0,290029087368377i</v>
      </c>
      <c r="T542" t="str">
        <f t="shared" si="140"/>
        <v>-0,957017830805814-0,290029087368377i</v>
      </c>
      <c r="U542" t="str">
        <f t="shared" si="146"/>
        <v>0,831766256960533+0,555126016127749i</v>
      </c>
      <c r="V542" t="str">
        <f t="shared" si="147"/>
        <v>-0,0567088081268314-0,017185890729879i</v>
      </c>
      <c r="W542" t="str">
        <f t="shared" si="148"/>
        <v>0,172614070595986-0,106006741272854i</v>
      </c>
      <c r="X542" t="str">
        <f t="shared" si="149"/>
        <v>-0,0101760140226912+0,0849639061588303i</v>
      </c>
      <c r="Y542">
        <f t="shared" si="134"/>
        <v>8.5571120193418823E-2</v>
      </c>
      <c r="Z542">
        <f t="shared" si="145"/>
        <v>1.6899972002556163</v>
      </c>
      <c r="AC542">
        <f t="shared" ca="1" si="135"/>
        <v>0.86901750306100367</v>
      </c>
      <c r="AD542">
        <f ca="1">$AB$3*AC542+$AB$2*AD541</f>
        <v>2.2088105938956755E-3</v>
      </c>
      <c r="AE542">
        <f t="shared" ca="1" si="136"/>
        <v>0</v>
      </c>
    </row>
    <row r="543" spans="6:31" x14ac:dyDescent="0.2">
      <c r="F543">
        <v>6.1458333333333339</v>
      </c>
      <c r="H543">
        <f t="shared" si="137"/>
        <v>1.3445986718382134E-48</v>
      </c>
      <c r="I543">
        <f t="shared" si="137"/>
        <v>-1.751857480242484E-46</v>
      </c>
      <c r="J543">
        <f t="shared" ca="1" si="130"/>
        <v>-915.13002456223887</v>
      </c>
      <c r="K543">
        <f t="shared" ca="1" si="138"/>
        <v>-1.751857480242484E-46</v>
      </c>
      <c r="L543">
        <f t="shared" si="139"/>
        <v>-915.13002456223887</v>
      </c>
      <c r="M543">
        <v>487</v>
      </c>
      <c r="N543">
        <f>2*PI()*P543/$B$6</f>
        <v>2.888608141609359</v>
      </c>
      <c r="P543" s="8">
        <f>1000*10^((M543-272)/160)</f>
        <v>22067.340690845911</v>
      </c>
      <c r="Q543">
        <f t="shared" si="131"/>
        <v>-26.32298466460362</v>
      </c>
      <c r="R543">
        <f t="shared" si="132"/>
        <v>81.807889420649417</v>
      </c>
      <c r="S543" t="str">
        <f t="shared" si="133"/>
        <v>-0,968169727527104+0,250294583840907i</v>
      </c>
      <c r="T543" t="str">
        <f t="shared" si="140"/>
        <v>-0,968169727527104-0,250294583840907i</v>
      </c>
      <c r="U543" t="str">
        <f t="shared" si="146"/>
        <v>0,874705242599815+0,484655278077522i</v>
      </c>
      <c r="V543" t="str">
        <f t="shared" si="147"/>
        <v>-0,0424848428519425-0,0109833283967i</v>
      </c>
      <c r="W543" t="str">
        <f t="shared" si="148"/>
        <v>0,178851068718493-0,088817460517592i</v>
      </c>
      <c r="X543" t="str">
        <f t="shared" si="149"/>
        <v>0,00688086775430279+0,0477965335156875i</v>
      </c>
      <c r="Y543">
        <f t="shared" si="134"/>
        <v>4.8289284082169232E-2</v>
      </c>
      <c r="Z543">
        <f t="shared" si="145"/>
        <v>1.4278170244977686</v>
      </c>
      <c r="AC543">
        <f t="shared" ca="1" si="135"/>
        <v>0.94241346497887313</v>
      </c>
      <c r="AD543">
        <f ca="1">$AB$3*AC543+$AB$2*AD542</f>
        <v>2.5041382028126616E-3</v>
      </c>
      <c r="AE543">
        <f t="shared" ca="1" si="136"/>
        <v>0</v>
      </c>
    </row>
    <row r="544" spans="6:31" x14ac:dyDescent="0.2">
      <c r="F544">
        <v>6.1666666666666661</v>
      </c>
      <c r="H544">
        <f t="shared" si="137"/>
        <v>-2.6769359558364942E-50</v>
      </c>
      <c r="I544">
        <f t="shared" si="137"/>
        <v>2.4313337078606176E-47</v>
      </c>
      <c r="J544">
        <f t="shared" ca="1" si="130"/>
        <v>-932.28310857684687</v>
      </c>
      <c r="K544">
        <f t="shared" ca="1" si="138"/>
        <v>2.4313337078606176E-47</v>
      </c>
      <c r="L544">
        <f t="shared" si="139"/>
        <v>-932.28310857684687</v>
      </c>
      <c r="M544">
        <v>488</v>
      </c>
      <c r="N544">
        <f>2*PI()*P544/$B$6</f>
        <v>2.9304791176510316</v>
      </c>
      <c r="P544" s="8">
        <f>1000*10^((M544-272)/160)</f>
        <v>22387.211385683404</v>
      </c>
      <c r="Q544">
        <f t="shared" si="131"/>
        <v>-32.445711972788274</v>
      </c>
      <c r="R544">
        <f t="shared" si="132"/>
        <v>67.075475262470391</v>
      </c>
      <c r="S544" t="str">
        <f t="shared" si="133"/>
        <v>-0,977798180821188+0,209548842952603i</v>
      </c>
      <c r="T544" t="str">
        <f t="shared" si="140"/>
        <v>-0,977798180821189-0,209548842952603i</v>
      </c>
      <c r="U544" t="str">
        <f t="shared" si="146"/>
        <v>0,912178564834451+0,409792954864481i</v>
      </c>
      <c r="V544" t="str">
        <f t="shared" si="147"/>
        <v>-0,0299281551740026-0,00641380850509499i</v>
      </c>
      <c r="W544" t="str">
        <f t="shared" si="148"/>
        <v>0,184427155964545-0,072431554685331i</v>
      </c>
      <c r="X544" t="str">
        <f t="shared" si="149"/>
        <v>0,00929484547626624+0,0219777322631678i</v>
      </c>
      <c r="Y544">
        <f t="shared" si="134"/>
        <v>2.3862415381917097E-2</v>
      </c>
      <c r="Z544">
        <f t="shared" si="145"/>
        <v>1.1706878906701159</v>
      </c>
      <c r="AC544">
        <f t="shared" ca="1" si="135"/>
        <v>0.10100009130639606</v>
      </c>
      <c r="AD544">
        <f ca="1">$AB$3*AC544+$AB$2*AD543</f>
        <v>2.535076758777489E-3</v>
      </c>
      <c r="AE544">
        <f t="shared" ca="1" si="136"/>
        <v>0</v>
      </c>
    </row>
    <row r="545" spans="6:31" x14ac:dyDescent="0.2">
      <c r="F545">
        <v>6.1875</v>
      </c>
      <c r="H545">
        <f t="shared" si="137"/>
        <v>-6.0791496464042163E-49</v>
      </c>
      <c r="I545">
        <f t="shared" si="137"/>
        <v>5.3026117148298797E-47</v>
      </c>
      <c r="J545">
        <f t="shared" ca="1" si="130"/>
        <v>-925.51020346095004</v>
      </c>
      <c r="K545">
        <f t="shared" ca="1" si="138"/>
        <v>5.3026117148298797E-47</v>
      </c>
      <c r="L545">
        <f t="shared" si="139"/>
        <v>-925.51020346095004</v>
      </c>
      <c r="M545">
        <v>489</v>
      </c>
      <c r="N545">
        <f>2*PI()*P545/$B$6</f>
        <v>2.9729570222024693</v>
      </c>
      <c r="P545" s="8">
        <f>1000*10^((M545-272)/160)</f>
        <v>22711.718672797662</v>
      </c>
      <c r="Q545">
        <f t="shared" si="131"/>
        <v>-40.173734002872663</v>
      </c>
      <c r="R545">
        <f t="shared" si="132"/>
        <v>52.704487093888716</v>
      </c>
      <c r="S545" t="str">
        <f t="shared" si="133"/>
        <v>-0,98581467659111+0,167837491096495i</v>
      </c>
      <c r="T545" t="str">
        <f t="shared" si="140"/>
        <v>-0,985814676591109-0,167837491096495i</v>
      </c>
      <c r="U545" t="str">
        <f t="shared" si="146"/>
        <v>0,943661153164867+0,330913324010309i</v>
      </c>
      <c r="V545" t="str">
        <f t="shared" si="147"/>
        <v>-0,0192786528012864-0,003282240358885i</v>
      </c>
      <c r="W545" t="str">
        <f t="shared" si="148"/>
        <v>0,189204828241325-0,056728656744297i</v>
      </c>
      <c r="X545" t="str">
        <f t="shared" si="149"/>
        <v>0,00593926852145448+0,0077976711093607i</v>
      </c>
      <c r="Y545">
        <f t="shared" si="134"/>
        <v>9.8019684400480808E-3</v>
      </c>
      <c r="Z545">
        <f t="shared" si="145"/>
        <v>0.91986683036321581</v>
      </c>
      <c r="AC545">
        <f t="shared" ca="1" si="135"/>
        <v>1.5009328163334719</v>
      </c>
      <c r="AD545">
        <f ca="1">$AB$3*AC545+$AB$2*AD544</f>
        <v>3.0057383531137544E-3</v>
      </c>
      <c r="AE545">
        <f t="shared" ca="1" si="136"/>
        <v>0</v>
      </c>
    </row>
    <row r="546" spans="6:31" x14ac:dyDescent="0.2">
      <c r="F546">
        <v>6.2083333333333339</v>
      </c>
      <c r="H546">
        <f t="shared" si="137"/>
        <v>7.9069253905975982E-49</v>
      </c>
      <c r="I546">
        <f t="shared" si="137"/>
        <v>-7.9777302347169252E-47</v>
      </c>
      <c r="J546">
        <f t="shared" ca="1" si="130"/>
        <v>-921.9624130671034</v>
      </c>
      <c r="K546">
        <f t="shared" ca="1" si="138"/>
        <v>-7.9777302347169252E-47</v>
      </c>
      <c r="L546">
        <f t="shared" si="139"/>
        <v>-921.9624130671034</v>
      </c>
      <c r="M546">
        <v>490</v>
      </c>
      <c r="N546">
        <f>2*PI()*P546/$B$6</f>
        <v>3.0160506528187039</v>
      </c>
      <c r="P546" s="8">
        <f>1000*10^((M546-272)/160)</f>
        <v>23040.929760558462</v>
      </c>
      <c r="Q546">
        <f t="shared" si="131"/>
        <v>-50.404056389433187</v>
      </c>
      <c r="R546">
        <f t="shared" si="132"/>
        <v>38.687489673278542</v>
      </c>
      <c r="S546" t="str">
        <f t="shared" si="133"/>
        <v>-0,992129947694618+0,125212486947083i</v>
      </c>
      <c r="T546" t="str">
        <f t="shared" si="140"/>
        <v>-0,992129947694619-0,125212486947083i</v>
      </c>
      <c r="U546" t="str">
        <f t="shared" si="146"/>
        <v>0,968643666225054+0,248454116251045i</v>
      </c>
      <c r="V546" t="str">
        <f t="shared" si="147"/>
        <v>-0,0107643630957626-0,00135852433116598i</v>
      </c>
      <c r="W546" t="str">
        <f t="shared" si="148"/>
        <v>0,193055057189506-0,041566197891987i</v>
      </c>
      <c r="X546" t="str">
        <f t="shared" si="149"/>
        <v>0,00235617376579397+0,00188680661668619i</v>
      </c>
      <c r="Y546">
        <f t="shared" si="134"/>
        <v>3.0185417047618414E-3</v>
      </c>
      <c r="Z546">
        <f t="shared" si="145"/>
        <v>0.67522407413001584</v>
      </c>
      <c r="AC546">
        <f t="shared" ca="1" si="135"/>
        <v>-0.5263890642937088</v>
      </c>
      <c r="AD546">
        <f ca="1">$AB$3*AC546+$AB$2*AD545</f>
        <v>2.8394501939245868E-3</v>
      </c>
      <c r="AE546">
        <f t="shared" ca="1" si="136"/>
        <v>0</v>
      </c>
    </row>
    <row r="547" spans="6:31" x14ac:dyDescent="0.2">
      <c r="F547">
        <v>6.2291666666666661</v>
      </c>
      <c r="H547">
        <f t="shared" si="137"/>
        <v>-7.2146033536934157E-49</v>
      </c>
      <c r="I547">
        <f t="shared" si="137"/>
        <v>7.6934472155467499E-47</v>
      </c>
      <c r="J547">
        <f t="shared" ca="1" si="130"/>
        <v>-922.27758043093047</v>
      </c>
      <c r="K547">
        <f t="shared" ca="1" si="138"/>
        <v>7.6934472155467499E-47</v>
      </c>
      <c r="L547">
        <f t="shared" si="139"/>
        <v>-922.27758043093047</v>
      </c>
      <c r="M547">
        <v>491</v>
      </c>
      <c r="N547">
        <f>2*PI()*P547/$B$6</f>
        <v>3.0597689345771584</v>
      </c>
      <c r="P547" s="8">
        <f>1000*10^((M547-272)/160)</f>
        <v>23374.91283153489</v>
      </c>
      <c r="Q547">
        <f t="shared" si="131"/>
        <v>-65.281596627408248</v>
      </c>
      <c r="R547">
        <f t="shared" si="132"/>
        <v>24.947362395506783</v>
      </c>
      <c r="S547" t="str">
        <f t="shared" si="133"/>
        <v>-0,996654306780252+0,0817324462889409i</v>
      </c>
      <c r="T547" t="str">
        <f t="shared" si="140"/>
        <v>-0,996654306780253-0,081732446288941i</v>
      </c>
      <c r="U547" t="str">
        <f t="shared" si="146"/>
        <v>0,986639614447251+0,162917989195117i</v>
      </c>
      <c r="V547" t="str">
        <f t="shared" si="147"/>
        <v>-0,00459698222827043-0,000376983875459994i</v>
      </c>
      <c r="W547" t="str">
        <f t="shared" si="148"/>
        <v>0,195860266004813-0,026779119408735i</v>
      </c>
      <c r="X547" t="str">
        <f t="shared" si="149"/>
        <v>0,000493607451675685+0,00022962108886257i</v>
      </c>
      <c r="Y547">
        <f t="shared" si="134"/>
        <v>5.4440257236735754E-4</v>
      </c>
      <c r="Z547">
        <f t="shared" si="145"/>
        <v>0.43541361348981317</v>
      </c>
      <c r="AC547">
        <f t="shared" ca="1" si="135"/>
        <v>-0.17477382829325222</v>
      </c>
      <c r="AD547">
        <f ca="1">$AB$3*AC547+$AB$2*AD546</f>
        <v>2.783660101200746E-3</v>
      </c>
      <c r="AE547">
        <f t="shared" ca="1" si="136"/>
        <v>0</v>
      </c>
    </row>
    <row r="548" spans="6:31" x14ac:dyDescent="0.2">
      <c r="F548">
        <v>6.25</v>
      </c>
      <c r="H548">
        <f t="shared" si="137"/>
        <v>5.4557540964330083E-49</v>
      </c>
      <c r="I548">
        <f t="shared" si="137"/>
        <v>-6.0420340216742241E-47</v>
      </c>
      <c r="J548">
        <f t="shared" ca="1" si="130"/>
        <v>-924.37633667233797</v>
      </c>
      <c r="K548">
        <f t="shared" ca="1" si="138"/>
        <v>-6.0420340216742241E-47</v>
      </c>
      <c r="L548">
        <f t="shared" si="139"/>
        <v>-924.37633667233797</v>
      </c>
      <c r="M548">
        <v>492</v>
      </c>
      <c r="N548">
        <f>2*PI()*P548/$B$6</f>
        <v>3.1041209219261097</v>
      </c>
      <c r="P548" s="8">
        <f>1000*10^((M548-272)/160)</f>
        <v>23713.737056616559</v>
      </c>
      <c r="Q548">
        <f t="shared" si="131"/>
        <v>-92.426436799486964</v>
      </c>
      <c r="R548">
        <f t="shared" si="132"/>
        <v>11.351285912860201</v>
      </c>
      <c r="S548" t="str">
        <f t="shared" si="133"/>
        <v>-0,999298016808507+0,0374629630780128i</v>
      </c>
      <c r="T548" t="str">
        <f t="shared" si="140"/>
        <v>-0,999298016808507-0,0374629630780128i</v>
      </c>
      <c r="U548" t="str">
        <f t="shared" si="146"/>
        <v>0,997193052794831+0,0748733294152572i</v>
      </c>
      <c r="V548" t="str">
        <f t="shared" si="147"/>
        <v>-0,000967083335394414-0,0000362552578686975i</v>
      </c>
      <c r="W548" t="str">
        <f t="shared" si="148"/>
        <v>0,197517529296796-0,0121799004252674i</v>
      </c>
      <c r="X548" t="str">
        <f t="shared" si="149"/>
        <v>0,0000234476154016603+4,70712596281802E-06i</v>
      </c>
      <c r="Y548">
        <f t="shared" si="134"/>
        <v>2.3915428134449378E-5</v>
      </c>
      <c r="Z548">
        <f t="shared" si="145"/>
        <v>0.19811731351466064</v>
      </c>
      <c r="AC548">
        <f t="shared" ca="1" si="135"/>
        <v>0.99638596533586721</v>
      </c>
      <c r="AD548">
        <f ca="1">$AB$3*AC548+$AB$2*AD547</f>
        <v>3.0957604419625216E-3</v>
      </c>
      <c r="AE548">
        <f t="shared" ca="1" si="136"/>
        <v>0</v>
      </c>
    </row>
    <row r="549" spans="6:31" x14ac:dyDescent="0.2">
      <c r="F549">
        <v>6.2708333333333339</v>
      </c>
      <c r="H549">
        <f t="shared" si="137"/>
        <v>-3.5357211955391344E-49</v>
      </c>
      <c r="I549">
        <f t="shared" si="137"/>
        <v>4.0583629293857474E-47</v>
      </c>
      <c r="J549">
        <f t="shared" ca="1" si="130"/>
        <v>-927.83298235363532</v>
      </c>
      <c r="K549">
        <f t="shared" ca="1" si="138"/>
        <v>4.0583629293857474E-47</v>
      </c>
      <c r="L549">
        <f t="shared" si="139"/>
        <v>-927.83298235363532</v>
      </c>
      <c r="M549">
        <v>493</v>
      </c>
      <c r="N549">
        <f>2*PI()*P549/$B$6</f>
        <v>3.1491158005599456</v>
      </c>
      <c r="P549" s="8">
        <f>1000*10^((M549-272)/160)</f>
        <v>24057.472609339518</v>
      </c>
      <c r="Q549">
        <f t="shared" si="131"/>
        <v>-148.21446862617177</v>
      </c>
      <c r="R549">
        <f t="shared" si="132"/>
        <v>-2.2751775717701057</v>
      </c>
      <c r="S549" t="str">
        <f t="shared" si="133"/>
        <v>-0,999971701263303-0,00752307600483336i</v>
      </c>
      <c r="T549" t="str">
        <f t="shared" si="140"/>
        <v>-0,999971701263304+0,0075230760048336i</v>
      </c>
      <c r="U549" t="str">
        <f t="shared" si="146"/>
        <v>0,999886806654852-0,0150457262225732i</v>
      </c>
      <c r="V549" t="str">
        <f t="shared" si="147"/>
        <v>-0,0000390118835303932+2,9349767039985E-07i</v>
      </c>
      <c r="W549" t="str">
        <f t="shared" si="148"/>
        <v>0,197941976791365+0,00244104975089424i</v>
      </c>
      <c r="X549" t="str">
        <f t="shared" si="149"/>
        <v>3,88091449170825E-08-1,54189604082004E-09i</v>
      </c>
      <c r="Y549">
        <f t="shared" si="134"/>
        <v>3.8839762777285428E-8</v>
      </c>
      <c r="Z549">
        <f t="shared" si="145"/>
        <v>-3.9709339694917932E-2</v>
      </c>
      <c r="AC549">
        <f t="shared" ca="1" si="135"/>
        <v>-1.2548272728315388</v>
      </c>
      <c r="AD549">
        <f ca="1">$AB$3*AC549+$AB$2*AD548</f>
        <v>2.7006343384215043E-3</v>
      </c>
      <c r="AE549">
        <f t="shared" ca="1" si="136"/>
        <v>0</v>
      </c>
    </row>
    <row r="550" spans="6:31" x14ac:dyDescent="0.2">
      <c r="F550">
        <v>6.2916666666666661</v>
      </c>
      <c r="H550">
        <f t="shared" si="137"/>
        <v>1.9187976128061024E-49</v>
      </c>
      <c r="I550">
        <f t="shared" si="137"/>
        <v>-2.3054948221968109E-47</v>
      </c>
      <c r="J550">
        <f t="shared" ca="1" si="130"/>
        <v>-932.74471697610363</v>
      </c>
      <c r="K550">
        <f t="shared" ca="1" si="138"/>
        <v>-2.3054948221968109E-47</v>
      </c>
      <c r="L550">
        <f t="shared" si="139"/>
        <v>-932.74471697610363</v>
      </c>
      <c r="M550">
        <v>494</v>
      </c>
      <c r="N550">
        <f>2*PI()*P550/$B$6</f>
        <v>3.1947628893216056</v>
      </c>
      <c r="P550" s="8">
        <f>1000*10^((M550-272)/160)</f>
        <v>24406.190680419804</v>
      </c>
      <c r="Q550">
        <f t="shared" si="131"/>
        <v>-80.265764876613446</v>
      </c>
      <c r="R550">
        <f t="shared" si="132"/>
        <v>-16.135077036691371</v>
      </c>
      <c r="S550" t="str">
        <f t="shared" si="133"/>
        <v>-0,998586795999199-0,0531451865746492i</v>
      </c>
      <c r="T550" t="str">
        <f t="shared" si="140"/>
        <v>-0,998586795999199+0,0531451865746494i</v>
      </c>
      <c r="U550" t="str">
        <f t="shared" si="146"/>
        <v>0,994351178287891-0,106140163168718i</v>
      </c>
      <c r="V550" t="str">
        <f t="shared" si="147"/>
        <v>-0,00194550718146147+0,000103540666224797i</v>
      </c>
      <c r="W550" t="str">
        <f t="shared" si="148"/>
        <v>0,197070373265523+0,0173145846226675i</v>
      </c>
      <c r="X550" t="str">
        <f t="shared" si="149"/>
        <v>0,0000931662247598941-0,0000269528489988444i</v>
      </c>
      <c r="Y550">
        <f t="shared" si="134"/>
        <v>9.6986604771822027E-5</v>
      </c>
      <c r="Z550">
        <f t="shared" si="145"/>
        <v>-0.28161021935319436</v>
      </c>
      <c r="AC550">
        <f t="shared" ca="1" si="135"/>
        <v>2.077608024394348</v>
      </c>
      <c r="AD550">
        <f ca="1">$AB$3*AC550+$AB$2*AD549</f>
        <v>3.3523833330382567E-3</v>
      </c>
      <c r="AE550">
        <f t="shared" ca="1" si="136"/>
        <v>0</v>
      </c>
    </row>
    <row r="551" spans="6:31" x14ac:dyDescent="0.2">
      <c r="F551">
        <v>6.3125</v>
      </c>
      <c r="H551">
        <f t="shared" si="137"/>
        <v>-7.667226009484543E-50</v>
      </c>
      <c r="I551">
        <f t="shared" si="137"/>
        <v>1.008739017216895E-47</v>
      </c>
      <c r="J551">
        <f t="shared" ca="1" si="130"/>
        <v>-939.92442361368614</v>
      </c>
      <c r="K551">
        <f t="shared" ca="1" si="138"/>
        <v>1.008739017216895E-47</v>
      </c>
      <c r="L551">
        <f t="shared" si="139"/>
        <v>-939.92442361368614</v>
      </c>
      <c r="M551">
        <v>495</v>
      </c>
      <c r="N551">
        <f>2*PI()*P551/$B$6</f>
        <v>3.2410716421326002</v>
      </c>
      <c r="P551" s="8">
        <f>1000*10^((M551-272)/160)</f>
        <v>24759.963492497747</v>
      </c>
      <c r="Q551">
        <f t="shared" si="131"/>
        <v>-58.489759901864645</v>
      </c>
      <c r="R551">
        <f t="shared" si="132"/>
        <v>-30.446560687493339</v>
      </c>
      <c r="S551" t="str">
        <f t="shared" si="133"/>
        <v>-0,995056044581157-0,0993149945501806i</v>
      </c>
      <c r="T551" t="str">
        <f t="shared" si="140"/>
        <v>-0,995056044581157+0,0993149945501809i</v>
      </c>
      <c r="U551" t="str">
        <f t="shared" si="146"/>
        <v>0,980273063714995-0,197647971289404i</v>
      </c>
      <c r="V551" t="str">
        <f t="shared" si="147"/>
        <v>-0,00678210093549558+0,000676910934932995i</v>
      </c>
      <c r="W551" t="str">
        <f t="shared" si="148"/>
        <v>0,194864838849014+0,0326915479845173i</v>
      </c>
      <c r="X551" t="str">
        <f t="shared" si="149"/>
        <v>0,00102581900164759-0,000602965529385484i</v>
      </c>
      <c r="Y551">
        <f t="shared" si="134"/>
        <v>1.1899042204179186E-3</v>
      </c>
      <c r="Z551">
        <f t="shared" si="145"/>
        <v>-0.53139272990502706</v>
      </c>
      <c r="AC551">
        <f t="shared" ca="1" si="135"/>
        <v>-1.2082222628418386</v>
      </c>
      <c r="AD551">
        <f ca="1">$AB$3*AC551+$AB$2*AD550</f>
        <v>2.9718157176680405E-3</v>
      </c>
      <c r="AE551">
        <f t="shared" ca="1" si="136"/>
        <v>0</v>
      </c>
    </row>
    <row r="552" spans="6:31" x14ac:dyDescent="0.2">
      <c r="F552">
        <v>6.3333333333333339</v>
      </c>
      <c r="H552">
        <f t="shared" si="137"/>
        <v>6.4720231818457011E-51</v>
      </c>
      <c r="I552">
        <f t="shared" si="137"/>
        <v>-1.8662631663739215E-48</v>
      </c>
      <c r="J552">
        <f t="shared" ca="1" si="130"/>
        <v>-954.58054230669541</v>
      </c>
      <c r="K552">
        <f t="shared" ca="1" si="138"/>
        <v>-1.8662631663739215E-48</v>
      </c>
      <c r="L552">
        <f t="shared" si="139"/>
        <v>-954.58054230669541</v>
      </c>
      <c r="M552">
        <v>496</v>
      </c>
      <c r="N552">
        <f>2*PI()*P552/$B$6</f>
        <v>3.2880516499509902</v>
      </c>
      <c r="P552" s="8">
        <f>1000*10^((M552-272)/160)</f>
        <v>25118.864315095798</v>
      </c>
      <c r="Q552">
        <f t="shared" si="131"/>
        <v>-45.055796601998225</v>
      </c>
      <c r="R552">
        <f t="shared" si="132"/>
        <v>-45.425130532261363</v>
      </c>
      <c r="S552" t="str">
        <f t="shared" si="133"/>
        <v>-0,989294038852248-0,145935960926038i</v>
      </c>
      <c r="T552" t="str">
        <f t="shared" si="140"/>
        <v>-0,989294038852249+0,145935960926038i</v>
      </c>
      <c r="U552" t="str">
        <f t="shared" si="146"/>
        <v>0,957405390617189-0,288747152396608i</v>
      </c>
      <c r="V552" t="str">
        <f t="shared" si="147"/>
        <v>-0,0146013568803544+0,00215392286163002i</v>
      </c>
      <c r="W552" t="str">
        <f t="shared" si="148"/>
        <v>0,191316664764041+0,048840985359043i</v>
      </c>
      <c r="X552" t="str">
        <f t="shared" si="149"/>
        <v>0,00392146830404757-0,00398009843264705i</v>
      </c>
      <c r="Y552">
        <f t="shared" si="134"/>
        <v>5.5874052290136641E-3</v>
      </c>
      <c r="Z552">
        <f t="shared" si="145"/>
        <v>-0.79281809093616507</v>
      </c>
      <c r="AC552">
        <f t="shared" ca="1" si="135"/>
        <v>-2.0320507178421705</v>
      </c>
      <c r="AD552">
        <f ca="1">$AB$3*AC552+$AB$2*AD551</f>
        <v>2.3325949521406154E-3</v>
      </c>
      <c r="AE552">
        <f t="shared" ca="1" si="136"/>
        <v>0</v>
      </c>
    </row>
    <row r="553" spans="6:31" x14ac:dyDescent="0.2">
      <c r="F553">
        <v>6.3541666666666661</v>
      </c>
      <c r="H553">
        <f t="shared" si="137"/>
        <v>2.833626649801525E-50</v>
      </c>
      <c r="I553">
        <f t="shared" si="137"/>
        <v>-2.4539243959669135E-48</v>
      </c>
      <c r="J553">
        <f t="shared" ca="1" si="130"/>
        <v>-952.20277643544182</v>
      </c>
      <c r="K553">
        <f t="shared" ca="1" si="138"/>
        <v>-2.4539243959669135E-48</v>
      </c>
      <c r="L553">
        <f t="shared" si="139"/>
        <v>-952.20277643544182</v>
      </c>
      <c r="M553">
        <v>497</v>
      </c>
      <c r="N553">
        <f>2*PI()*P553/$B$6</f>
        <v>3.3357126427577821</v>
      </c>
      <c r="P553" s="8">
        <f>1000*10^((M553-272)/160)</f>
        <v>25482.967479793471</v>
      </c>
      <c r="Q553">
        <f t="shared" si="131"/>
        <v>-35.321764744039875</v>
      </c>
      <c r="R553">
        <f t="shared" si="132"/>
        <v>-61.256702272602432</v>
      </c>
      <c r="S553" t="str">
        <f t="shared" si="133"/>
        <v>-0,981217806306232-0,192903127469685i</v>
      </c>
      <c r="T553" t="str">
        <f t="shared" si="140"/>
        <v>-0,981217806306232+0,192903127469685i</v>
      </c>
      <c r="U553" t="str">
        <f t="shared" si="146"/>
        <v>0,925576766824829-0,378559967130832i</v>
      </c>
      <c r="V553" t="str">
        <f t="shared" si="147"/>
        <v>-0,0254070297750704+0,00499491088709103i</v>
      </c>
      <c r="W553" t="str">
        <f t="shared" si="148"/>
        <v>0,186450169748046+0,066047790304302i</v>
      </c>
      <c r="X553" t="str">
        <f t="shared" si="149"/>
        <v>0,00824050989534004-0,0150246336228481i</v>
      </c>
      <c r="Y553">
        <f t="shared" si="134"/>
        <v>1.7136091118922503E-2</v>
      </c>
      <c r="Z553">
        <f t="shared" si="145"/>
        <v>-1.0691311435708055</v>
      </c>
      <c r="AC553">
        <f t="shared" ca="1" si="135"/>
        <v>-0.76116731530613924</v>
      </c>
      <c r="AD553">
        <f ca="1">$AB$3*AC553+$AB$2*AD552</f>
        <v>2.0927720562920436E-3</v>
      </c>
      <c r="AE553">
        <f t="shared" ca="1" si="136"/>
        <v>0</v>
      </c>
    </row>
    <row r="554" spans="6:31" x14ac:dyDescent="0.2">
      <c r="F554">
        <v>6.375</v>
      </c>
      <c r="H554">
        <f t="shared" si="137"/>
        <v>-3.935099352817861E-50</v>
      </c>
      <c r="I554">
        <f t="shared" si="137"/>
        <v>4.0478350999398016E-48</v>
      </c>
      <c r="J554">
        <f t="shared" ca="1" si="130"/>
        <v>-947.8555437605437</v>
      </c>
      <c r="K554">
        <f t="shared" ca="1" si="138"/>
        <v>4.0478350999398016E-48</v>
      </c>
      <c r="L554">
        <f t="shared" si="139"/>
        <v>-947.8555437605437</v>
      </c>
      <c r="M554">
        <v>498</v>
      </c>
      <c r="N554">
        <f>2*PI()*P554/$B$6</f>
        <v>3.3840644915720719</v>
      </c>
      <c r="P554" s="8">
        <f>1000*10^((M554-272)/160)</f>
        <v>25852.348395621928</v>
      </c>
      <c r="Q554">
        <f t="shared" si="131"/>
        <v>-27.746421437012899</v>
      </c>
      <c r="R554">
        <f t="shared" si="132"/>
        <v>-78.057441579374256</v>
      </c>
      <c r="S554" t="str">
        <f t="shared" si="133"/>
        <v>-0,970747445642121-0,240102887902868i</v>
      </c>
      <c r="T554" t="str">
        <f t="shared" si="140"/>
        <v>-0,970747445642121+0,240102887902868i</v>
      </c>
      <c r="U554" t="str">
        <f t="shared" si="146"/>
        <v>0,884701206441406-0,466158530246012i</v>
      </c>
      <c r="V554" t="str">
        <f t="shared" si="147"/>
        <v>-0,0391482373092056+0,00968285301851102i</v>
      </c>
      <c r="W554" t="str">
        <f t="shared" si="148"/>
        <v>0,180326531898762+0,084609739345434i</v>
      </c>
      <c r="X554" t="str">
        <f t="shared" si="149"/>
        <v>0,00848211935576448-0,040102887238326i</v>
      </c>
      <c r="Y554">
        <f t="shared" si="134"/>
        <v>4.09900953111276E-2</v>
      </c>
      <c r="Z554">
        <f t="shared" si="145"/>
        <v>-1.3623593612432034</v>
      </c>
      <c r="AC554">
        <f t="shared" ca="1" si="135"/>
        <v>0.33008872329433692</v>
      </c>
      <c r="AD554">
        <f ca="1">$AB$3*AC554+$AB$2*AD553</f>
        <v>2.1957988383461569E-3</v>
      </c>
      <c r="AE554">
        <f t="shared" ca="1" si="136"/>
        <v>0</v>
      </c>
    </row>
    <row r="555" spans="6:31" x14ac:dyDescent="0.2">
      <c r="F555">
        <v>6.3958333333333339</v>
      </c>
      <c r="H555">
        <f t="shared" si="137"/>
        <v>3.6821625999094691E-50</v>
      </c>
      <c r="I555">
        <f t="shared" si="137"/>
        <v>-4.0171017990795966E-48</v>
      </c>
      <c r="J555">
        <f t="shared" ca="1" si="130"/>
        <v>-947.92174324976611</v>
      </c>
      <c r="K555">
        <f t="shared" ca="1" si="138"/>
        <v>-4.0171017990795966E-48</v>
      </c>
      <c r="L555">
        <f t="shared" si="139"/>
        <v>-947.92174324976611</v>
      </c>
      <c r="M555">
        <v>499</v>
      </c>
      <c r="N555">
        <f>2*PI()*P555/$B$6</f>
        <v>3.4331172104954288</v>
      </c>
      <c r="P555" s="8">
        <f>1000*10^((M555-272)/160)</f>
        <v>26227.083564681911</v>
      </c>
      <c r="Q555">
        <f t="shared" si="131"/>
        <v>-21.654639838921351</v>
      </c>
      <c r="R555">
        <f t="shared" si="132"/>
        <v>-95.822032481042513</v>
      </c>
      <c r="S555" t="str">
        <f t="shared" si="133"/>
        <v>-0,957806811631778-0,287412789541048i</v>
      </c>
      <c r="T555" t="str">
        <f t="shared" si="140"/>
        <v>-0,957806811631779+0,287412789541048i</v>
      </c>
      <c r="U555" t="str">
        <f t="shared" si="146"/>
        <v>0,834787776816467-0,550571855145014i</v>
      </c>
      <c r="V555" t="str">
        <f t="shared" si="147"/>
        <v>-0,0557137545518425+0,016718241525416i</v>
      </c>
      <c r="W555" t="str">
        <f t="shared" si="148"/>
        <v>0,173047519615021+0,104833873730489i</v>
      </c>
      <c r="X555" t="str">
        <f t="shared" si="149"/>
        <v>-0,00838440734774064-0,0822284344560062i</v>
      </c>
      <c r="Y555">
        <f t="shared" si="134"/>
        <v>8.2654786429211438E-2</v>
      </c>
      <c r="Z555">
        <f t="shared" si="145"/>
        <v>-1.6724099627471427</v>
      </c>
      <c r="AC555">
        <f t="shared" ca="1" si="135"/>
        <v>-0.53960282191682396</v>
      </c>
      <c r="AD555">
        <f ca="1">$AB$3*AC555+$AB$2*AD554</f>
        <v>2.0256145168413755E-3</v>
      </c>
      <c r="AE555">
        <f t="shared" ca="1" si="136"/>
        <v>0</v>
      </c>
    </row>
    <row r="556" spans="6:31" x14ac:dyDescent="0.2">
      <c r="F556">
        <v>6.4166666666666661</v>
      </c>
      <c r="H556">
        <f t="shared" si="137"/>
        <v>-2.8324417027872026E-50</v>
      </c>
      <c r="I556">
        <f t="shared" si="137"/>
        <v>3.211312713236816E-48</v>
      </c>
      <c r="J556">
        <f t="shared" ca="1" si="130"/>
        <v>-949.86634802743993</v>
      </c>
      <c r="K556">
        <f t="shared" ca="1" si="138"/>
        <v>3.211312713236816E-48</v>
      </c>
      <c r="L556">
        <f t="shared" si="139"/>
        <v>-949.86634802743993</v>
      </c>
      <c r="M556">
        <v>500</v>
      </c>
      <c r="N556">
        <f>2*PI()*P556/$B$6</f>
        <v>3.4828809587859202</v>
      </c>
      <c r="P556" s="8">
        <f>1000*10^((M556-272)/160)</f>
        <v>26607.250597988113</v>
      </c>
      <c r="Q556">
        <f t="shared" si="131"/>
        <v>-16.708873915915611</v>
      </c>
      <c r="R556">
        <f t="shared" si="132"/>
        <v>-114.37450420913001</v>
      </c>
      <c r="S556" t="str">
        <f t="shared" si="133"/>
        <v>-0,942324250134422-0,334701370789841i</v>
      </c>
      <c r="T556" t="str">
        <f t="shared" si="140"/>
        <v>-0,942324250134422+0,334701370789841i</v>
      </c>
      <c r="U556" t="str">
        <f t="shared" si="146"/>
        <v>0,775949984782803-0,630794436497001i</v>
      </c>
      <c r="V556" t="str">
        <f t="shared" si="147"/>
        <v>-0,0749265572604114+0,026612942859153i</v>
      </c>
      <c r="W556" t="str">
        <f t="shared" si="148"/>
        <v>0,164759033842404+0,127032192494067i</v>
      </c>
      <c r="X556" t="str">
        <f t="shared" si="149"/>
        <v>-0,0602823086699163-0,133048952989449i</v>
      </c>
      <c r="Y556">
        <f t="shared" si="134"/>
        <v>0.14606841078810873</v>
      </c>
      <c r="Z556">
        <f t="shared" si="145"/>
        <v>-1.9962116787854318</v>
      </c>
      <c r="AC556">
        <f t="shared" ca="1" si="135"/>
        <v>-0.71339843643580225</v>
      </c>
      <c r="AD556">
        <f ca="1">$AB$3*AC556+$AB$2*AD555</f>
        <v>1.8008927253206168E-3</v>
      </c>
      <c r="AE556">
        <f t="shared" ca="1" si="136"/>
        <v>0</v>
      </c>
    </row>
    <row r="557" spans="6:31" x14ac:dyDescent="0.2">
      <c r="F557">
        <v>6.4375</v>
      </c>
      <c r="H557">
        <f t="shared" si="137"/>
        <v>1.8659119235788786E-50</v>
      </c>
      <c r="I557">
        <f t="shared" si="137"/>
        <v>-2.1915683585026267E-48</v>
      </c>
      <c r="J557">
        <f t="shared" ca="1" si="130"/>
        <v>-953.18489956926305</v>
      </c>
      <c r="K557">
        <f t="shared" ca="1" si="138"/>
        <v>-2.1915683585026267E-48</v>
      </c>
      <c r="L557">
        <f t="shared" si="139"/>
        <v>-953.18489956926305</v>
      </c>
      <c r="M557">
        <v>501</v>
      </c>
      <c r="N557">
        <f>2*PI()*P557/$B$6</f>
        <v>3.5333660429621596</v>
      </c>
      <c r="P557" s="8">
        <f>1000*10^((M557-272)/160)</f>
        <v>26992.928231542941</v>
      </c>
      <c r="Q557">
        <f t="shared" si="131"/>
        <v>-12.719381912728416</v>
      </c>
      <c r="R557">
        <f t="shared" si="132"/>
        <v>-133.35041657526369</v>
      </c>
      <c r="S557" t="str">
        <f t="shared" si="133"/>
        <v>-0,924233383738399-0,3818280403316i</v>
      </c>
      <c r="T557" t="str">
        <f t="shared" si="140"/>
        <v>-0,924233383738398+0,3818280403316i</v>
      </c>
      <c r="U557" t="str">
        <f t="shared" si="146"/>
        <v>0,70841469523306-0,705796443443752i</v>
      </c>
      <c r="V557" t="str">
        <f t="shared" si="147"/>
        <v>-0,0965387573462935+0,03988300485802i</v>
      </c>
      <c r="W557" t="str">
        <f t="shared" si="148"/>
        <v>0,155654362183694+0,151516629664205i</v>
      </c>
      <c r="X557" t="str">
        <f t="shared" si="149"/>
        <v>-0,158724942658757-0,168138148470898i</v>
      </c>
      <c r="Y557">
        <f t="shared" si="134"/>
        <v>0.23122293223909998</v>
      </c>
      <c r="Z557">
        <f t="shared" si="145"/>
        <v>-2.3274038281443721</v>
      </c>
      <c r="AC557">
        <f t="shared" ca="1" si="135"/>
        <v>-0.82849614127239957</v>
      </c>
      <c r="AD557">
        <f ca="1">$AB$3*AC557+$AB$2*AD556</f>
        <v>1.5400881902677536E-3</v>
      </c>
      <c r="AE557">
        <f t="shared" ca="1" si="136"/>
        <v>0</v>
      </c>
    </row>
    <row r="558" spans="6:31" x14ac:dyDescent="0.2">
      <c r="F558">
        <v>6.4583333333333339</v>
      </c>
      <c r="H558">
        <f t="shared" si="137"/>
        <v>-1.0349291935681949E-50</v>
      </c>
      <c r="I558">
        <f t="shared" si="137"/>
        <v>1.2697695345662311E-48</v>
      </c>
      <c r="J558">
        <f t="shared" ca="1" si="130"/>
        <v>-957.92550194228011</v>
      </c>
      <c r="K558">
        <f t="shared" ca="1" si="138"/>
        <v>1.2697695345662311E-48</v>
      </c>
      <c r="L558">
        <f t="shared" si="139"/>
        <v>-957.92550194228011</v>
      </c>
      <c r="M558">
        <v>502</v>
      </c>
      <c r="N558">
        <f>2*PI()*P558/$B$6</f>
        <v>3.5845829189379042</v>
      </c>
      <c r="P558" s="8">
        <f>1000*10^((M558-272)/160)</f>
        <v>27384.196342643627</v>
      </c>
      <c r="Q558">
        <f t="shared" si="131"/>
        <v>-9.5555580861393228</v>
      </c>
      <c r="R558">
        <f t="shared" si="132"/>
        <v>-152.23978991119301</v>
      </c>
      <c r="S558" t="str">
        <f t="shared" si="133"/>
        <v>-0,903473948095301-0,428643004274058i</v>
      </c>
      <c r="T558" t="str">
        <f t="shared" si="140"/>
        <v>-0,9034739480953+0,428643004274058i</v>
      </c>
      <c r="U558" t="str">
        <f t="shared" si="146"/>
        <v>0,63253034977382-0,774535574789827i</v>
      </c>
      <c r="V558" t="str">
        <f t="shared" si="147"/>
        <v>-0,120227090686388+0,0570403844577819i</v>
      </c>
      <c r="W558" t="str">
        <f t="shared" si="148"/>
        <v>0,145977033864105+0,178593299092475i</v>
      </c>
      <c r="X558" t="str">
        <f t="shared" si="149"/>
        <v>-0,29452256456423-0,155022835304309i</v>
      </c>
      <c r="Y558">
        <f t="shared" si="134"/>
        <v>0.33282971697743269</v>
      </c>
      <c r="Z558">
        <f t="shared" si="145"/>
        <v>-2.6570855864947638</v>
      </c>
      <c r="AC558">
        <f t="shared" ca="1" si="135"/>
        <v>0.10432098831549226</v>
      </c>
      <c r="AD558">
        <f ca="1">$AB$3*AC558+$AB$2*AD557</f>
        <v>1.5723726905994115E-3</v>
      </c>
      <c r="AE558">
        <f t="shared" ca="1" si="136"/>
        <v>0</v>
      </c>
    </row>
    <row r="559" spans="6:31" x14ac:dyDescent="0.2">
      <c r="F559">
        <v>6.4791666666666661</v>
      </c>
      <c r="H559">
        <f t="shared" si="137"/>
        <v>4.3318387964752095E-51</v>
      </c>
      <c r="I559">
        <f t="shared" si="137"/>
        <v>-5.7658205753009112E-49</v>
      </c>
      <c r="J559">
        <f t="shared" ca="1" si="130"/>
        <v>-964.78277752813131</v>
      </c>
      <c r="K559">
        <f t="shared" ca="1" si="138"/>
        <v>-5.7658205753009112E-49</v>
      </c>
      <c r="L559">
        <f t="shared" si="139"/>
        <v>-964.78277752813131</v>
      </c>
      <c r="M559">
        <v>503</v>
      </c>
      <c r="N559">
        <f>2*PI()*P559/$B$6</f>
        <v>3.6365421941875464</v>
      </c>
      <c r="P559" s="8">
        <f>1000*10^((M559-272)/160)</f>
        <v>27781.135966425369</v>
      </c>
      <c r="Q559">
        <f t="shared" si="131"/>
        <v>-7.1015441347788446</v>
      </c>
      <c r="R559">
        <f t="shared" si="132"/>
        <v>-170.49112966666999</v>
      </c>
      <c r="S559" t="str">
        <f t="shared" si="133"/>
        <v>-0,879992678529099-0,474987247971124i</v>
      </c>
      <c r="T559" t="str">
        <f t="shared" si="140"/>
        <v>-0,879992678529099+0,474987247971124i</v>
      </c>
      <c r="U559" t="str">
        <f t="shared" si="146"/>
        <v>0,548774228529636-0,835970601218549i</v>
      </c>
      <c r="V559" t="str">
        <f t="shared" si="147"/>
        <v>-0,145589133807099+0,078583587896575i</v>
      </c>
      <c r="W559" t="str">
        <f t="shared" si="148"/>
        <v>0,136023153378769+0,208556003533883i</v>
      </c>
      <c r="X559" t="str">
        <f t="shared" si="149"/>
        <v>-0,435425871266322-0,07293460202491i</v>
      </c>
      <c r="Y559">
        <f t="shared" si="134"/>
        <v>0.44149195410626407</v>
      </c>
      <c r="Z559">
        <f t="shared" si="145"/>
        <v>-2.9756315581279735</v>
      </c>
      <c r="AC559">
        <f t="shared" ca="1" si="135"/>
        <v>1.1307614145350165E-2</v>
      </c>
      <c r="AD559">
        <f ca="1">$AB$3*AC559+$AB$2*AD558</f>
        <v>1.5754306265154401E-3</v>
      </c>
      <c r="AE559">
        <f t="shared" ca="1" si="136"/>
        <v>0</v>
      </c>
    </row>
    <row r="560" spans="6:31" x14ac:dyDescent="0.2">
      <c r="F560">
        <v>6.5</v>
      </c>
      <c r="H560">
        <f t="shared" si="137"/>
        <v>-6.0041976161346391E-52</v>
      </c>
      <c r="I560">
        <f t="shared" si="137"/>
        <v>1.298052299902995E-49</v>
      </c>
      <c r="J560">
        <f t="shared" ca="1" si="130"/>
        <v>-977.73415617996284</v>
      </c>
      <c r="K560">
        <f t="shared" ca="1" si="138"/>
        <v>1.298052299902995E-49</v>
      </c>
      <c r="L560">
        <f t="shared" si="139"/>
        <v>-977.73415617996284</v>
      </c>
      <c r="M560">
        <v>504</v>
      </c>
      <c r="N560">
        <f>2*PI()*P560/$B$6</f>
        <v>3.6892546299430329</v>
      </c>
      <c r="P560" s="8">
        <f>1000*10^((M560-272)/160)</f>
        <v>28183.82931264455</v>
      </c>
      <c r="Q560">
        <f t="shared" si="131"/>
        <v>-5.2400056285716223</v>
      </c>
      <c r="R560">
        <f t="shared" si="132"/>
        <v>172.36669679405014</v>
      </c>
      <c r="S560" t="str">
        <f t="shared" si="133"/>
        <v>-0,853744245947643-0,520692579658373i</v>
      </c>
      <c r="T560" t="str">
        <f t="shared" si="140"/>
        <v>-0,853744245947642+0,520692579658373i</v>
      </c>
      <c r="U560" t="str">
        <f t="shared" si="146"/>
        <v>0,457758474977418-0,88907658758194i</v>
      </c>
      <c r="V560" t="str">
        <f t="shared" si="147"/>
        <v>-0,172140441187914+0,104987238052982i</v>
      </c>
      <c r="W560" t="str">
        <f t="shared" si="148"/>
        <v>0,126143080284319+0,241679020436555i</v>
      </c>
      <c r="X560" t="str">
        <f t="shared" si="149"/>
        <v>-0,542168228899786+0,0726614576464692i</v>
      </c>
      <c r="Y560">
        <f t="shared" si="134"/>
        <v>0.54701560842049146</v>
      </c>
      <c r="Z560">
        <f t="shared" si="145"/>
        <v>3.0083663798429292</v>
      </c>
      <c r="AC560">
        <f t="shared" ca="1" si="135"/>
        <v>0.75033841097564802</v>
      </c>
      <c r="AD560">
        <f ca="1">$AB$3*AC560+$AB$2*AD559</f>
        <v>1.8106245064869392E-3</v>
      </c>
      <c r="AE560">
        <f t="shared" ca="1" si="136"/>
        <v>0</v>
      </c>
    </row>
    <row r="561" spans="6:31" x14ac:dyDescent="0.2">
      <c r="F561">
        <v>6.5208333333333339</v>
      </c>
      <c r="H561">
        <f t="shared" si="137"/>
        <v>-1.3005360421899769E-51</v>
      </c>
      <c r="I561">
        <f t="shared" si="137"/>
        <v>1.1052989057422321E-49</v>
      </c>
      <c r="J561">
        <f t="shared" ca="1" si="130"/>
        <v>-979.13040519866854</v>
      </c>
      <c r="K561">
        <f t="shared" ca="1" si="138"/>
        <v>1.1052989057422321E-49</v>
      </c>
      <c r="L561">
        <f t="shared" si="139"/>
        <v>-979.13040519866854</v>
      </c>
      <c r="M561">
        <v>505</v>
      </c>
      <c r="N561">
        <f>2*PI()*P561/$B$6</f>
        <v>3.742731143422604</v>
      </c>
      <c r="P561" s="8">
        <f>1000*10^((M561-272)/160)</f>
        <v>28592.359782705073</v>
      </c>
      <c r="Q561">
        <f t="shared" si="131"/>
        <v>-3.8538752831783727</v>
      </c>
      <c r="R561">
        <f t="shared" si="132"/>
        <v>156.64245423717924</v>
      </c>
      <c r="S561" t="str">
        <f t="shared" si="133"/>
        <v>-0,824692240450339-0,56558174346508i</v>
      </c>
      <c r="T561" t="str">
        <f t="shared" si="140"/>
        <v>-0,82469224045034+0,56558174346508i</v>
      </c>
      <c r="U561" t="str">
        <f t="shared" si="146"/>
        <v>0,360234582918001-0,932861750352053i</v>
      </c>
      <c r="V561" t="str">
        <f t="shared" si="147"/>
        <v>-0,199312808377973+0,136690610300613i</v>
      </c>
      <c r="W561" t="str">
        <f t="shared" si="148"/>
        <v>0,116742313485403+0,278209195567485i</v>
      </c>
      <c r="X561" t="str">
        <f t="shared" si="149"/>
        <v>-0,589076815883238+0,254398243915575i</v>
      </c>
      <c r="Y561">
        <f t="shared" si="134"/>
        <v>0.64166187475839853</v>
      </c>
      <c r="Z561">
        <f t="shared" si="145"/>
        <v>2.7339265748433204</v>
      </c>
      <c r="AC561">
        <f t="shared" ca="1" si="135"/>
        <v>-0.14374477744621311</v>
      </c>
      <c r="AD561">
        <f ca="1">$AB$3*AC561+$AB$2*AD560</f>
        <v>1.7649041108016394E-3</v>
      </c>
      <c r="AE561">
        <f t="shared" ca="1" si="136"/>
        <v>0</v>
      </c>
    </row>
    <row r="562" spans="6:31" x14ac:dyDescent="0.2">
      <c r="F562">
        <v>6.5416666666666661</v>
      </c>
      <c r="H562">
        <f t="shared" si="137"/>
        <v>1.9509639144015918E-51</v>
      </c>
      <c r="I562">
        <f t="shared" si="137"/>
        <v>-2.0429360038994587E-49</v>
      </c>
      <c r="J562">
        <f t="shared" ca="1" si="130"/>
        <v>-973.79490475338775</v>
      </c>
      <c r="K562">
        <f t="shared" ca="1" si="138"/>
        <v>-2.0429360038994587E-49</v>
      </c>
      <c r="L562">
        <f t="shared" si="139"/>
        <v>-973.79490475338775</v>
      </c>
      <c r="M562">
        <v>506</v>
      </c>
      <c r="N562">
        <f>2*PI()*P562/$B$6</f>
        <v>3.7969828100918535</v>
      </c>
      <c r="P562" s="8">
        <f>1000*10^((M562-272)/160)</f>
        <v>29006.811986931545</v>
      </c>
      <c r="Q562">
        <f t="shared" si="131"/>
        <v>-2.8350105852393881</v>
      </c>
      <c r="R562">
        <f t="shared" si="132"/>
        <v>142.46676497015156</v>
      </c>
      <c r="S562" t="str">
        <f t="shared" si="133"/>
        <v>-0,792810200308406-0,609468609763411i</v>
      </c>
      <c r="T562" t="str">
        <f t="shared" si="140"/>
        <v>-0,792810200308406+0,609468609763411i</v>
      </c>
      <c r="U562" t="str">
        <f t="shared" si="146"/>
        <v>0,25709602742611-0,966385861176432i</v>
      </c>
      <c r="V562" t="str">
        <f t="shared" si="147"/>
        <v>-0,226453877030851+0,174085209241556i</v>
      </c>
      <c r="W562" t="str">
        <f t="shared" si="148"/>
        <v>0,108281431039501+0,318357397194078i</v>
      </c>
      <c r="X562" t="str">
        <f t="shared" si="149"/>
        <v>-0,572166868700834+0,439566620998897i</v>
      </c>
      <c r="Y562">
        <f t="shared" si="134"/>
        <v>0.72152182221697581</v>
      </c>
      <c r="Z562">
        <f t="shared" si="145"/>
        <v>2.4865141233940657</v>
      </c>
      <c r="AC562">
        <f t="shared" ca="1" si="135"/>
        <v>-0.16083079417366708</v>
      </c>
      <c r="AD562">
        <f ca="1">$AB$3*AC562+$AB$2*AD561</f>
        <v>1.7138311889961727E-3</v>
      </c>
      <c r="AE562">
        <f t="shared" ca="1" si="136"/>
        <v>0</v>
      </c>
    </row>
    <row r="563" spans="6:31" x14ac:dyDescent="0.2">
      <c r="F563">
        <v>6.5625</v>
      </c>
      <c r="H563">
        <f t="shared" si="137"/>
        <v>-1.8753907501790096E-51</v>
      </c>
      <c r="I563">
        <f t="shared" si="137"/>
        <v>2.0913293313185321E-49</v>
      </c>
      <c r="J563">
        <f t="shared" ca="1" si="130"/>
        <v>-973.59155142865643</v>
      </c>
      <c r="K563">
        <f t="shared" ca="1" si="138"/>
        <v>2.0913293313185321E-49</v>
      </c>
      <c r="L563">
        <f t="shared" si="139"/>
        <v>-973.59155142865643</v>
      </c>
      <c r="M563">
        <v>507</v>
      </c>
      <c r="N563">
        <f>2*PI()*P563/$B$6</f>
        <v>3.8520208659575492</v>
      </c>
      <c r="P563" s="8">
        <f>1000*10^((M563-272)/160)</f>
        <v>29427.271762092823</v>
      </c>
      <c r="Q563">
        <f t="shared" si="131"/>
        <v>-2.0913918420751645</v>
      </c>
      <c r="R563">
        <f t="shared" si="132"/>
        <v>129.82669219470137</v>
      </c>
      <c r="S563" t="str">
        <f t="shared" si="133"/>
        <v>-0,758082683187739-0,652158451184126i</v>
      </c>
      <c r="T563" t="str">
        <f t="shared" si="140"/>
        <v>-0,758082683187739+0,652158451184126i</v>
      </c>
      <c r="U563" t="str">
        <f t="shared" si="146"/>
        <v>0,149378709098244-0,988780057074445i</v>
      </c>
      <c r="V563" t="str">
        <f t="shared" si="147"/>
        <v>-0,252828305482841+0,217501493934483i</v>
      </c>
      <c r="W563" t="str">
        <f t="shared" si="148"/>
        <v>0,101274931554786+0,362289408086542i</v>
      </c>
      <c r="X563" t="str">
        <f t="shared" si="149"/>
        <v>-0,503416605561035+0,60364732176253i</v>
      </c>
      <c r="Y563">
        <f t="shared" si="134"/>
        <v>0.78601422876794669</v>
      </c>
      <c r="Z563">
        <f t="shared" si="145"/>
        <v>2.2659032357707618</v>
      </c>
      <c r="AC563">
        <f t="shared" ca="1" si="135"/>
        <v>-1.0007381169210834</v>
      </c>
      <c r="AD563">
        <f ca="1">$AB$3*AC563+$AB$2*AD562</f>
        <v>1.3989510876174123E-3</v>
      </c>
      <c r="AE563">
        <f t="shared" ca="1" si="136"/>
        <v>0</v>
      </c>
    </row>
    <row r="564" spans="6:31" x14ac:dyDescent="0.2">
      <c r="F564">
        <v>6.5833333333333339</v>
      </c>
      <c r="H564">
        <f t="shared" si="137"/>
        <v>1.4680455677806843E-51</v>
      </c>
      <c r="I564">
        <f t="shared" si="137"/>
        <v>-1.7027293458352104E-49</v>
      </c>
      <c r="J564">
        <f t="shared" ca="1" si="130"/>
        <v>-975.37708758040435</v>
      </c>
      <c r="K564">
        <f t="shared" ca="1" si="138"/>
        <v>-1.7027293458352104E-49</v>
      </c>
      <c r="L564">
        <f t="shared" si="139"/>
        <v>-975.37708758040435</v>
      </c>
      <c r="M564">
        <v>508</v>
      </c>
      <c r="N564">
        <f>2*PI()*P564/$B$6</f>
        <v>3.9078567098947188</v>
      </c>
      <c r="P564" s="8">
        <f>1000*10^((M564-272)/160)</f>
        <v>29853.826189179614</v>
      </c>
      <c r="Q564">
        <f t="shared" si="131"/>
        <v>-1.5497878331846917</v>
      </c>
      <c r="R564">
        <f t="shared" si="132"/>
        <v>118.61826840652306</v>
      </c>
      <c r="S564" t="str">
        <f t="shared" si="133"/>
        <v>-0,720506375584186-0,693448312956734i</v>
      </c>
      <c r="T564" t="str">
        <f t="shared" si="140"/>
        <v>-0,720506375584185+0,693448312956734i</v>
      </c>
      <c r="U564" t="str">
        <f t="shared" si="146"/>
        <v>0,0382588745149192-0,999267861246848i</v>
      </c>
      <c r="V564" t="str">
        <f t="shared" si="147"/>
        <v>-0,277620731672281+0,267194898676458i</v>
      </c>
      <c r="W564" t="str">
        <f t="shared" si="148"/>
        <v>0,0962888213496493+0,410116360041431i</v>
      </c>
      <c r="X564" t="str">
        <f t="shared" si="149"/>
        <v>-0,400701094336864+0,734380568483323i</v>
      </c>
      <c r="Y564">
        <f t="shared" si="134"/>
        <v>0.83658603046467916</v>
      </c>
      <c r="Z564">
        <f t="shared" si="145"/>
        <v>2.0702793367081949</v>
      </c>
      <c r="AC564">
        <f t="shared" ca="1" si="135"/>
        <v>1.2912898010812071</v>
      </c>
      <c r="AD564">
        <f ca="1">$AB$3*AC564+$AB$2*AD563</f>
        <v>1.8041185995158642E-3</v>
      </c>
      <c r="AE564">
        <f t="shared" ca="1" si="136"/>
        <v>0</v>
      </c>
    </row>
    <row r="565" spans="6:31" x14ac:dyDescent="0.2">
      <c r="F565">
        <v>6.6041666666666661</v>
      </c>
      <c r="H565">
        <f t="shared" si="137"/>
        <v>-9.8288662176330344E-52</v>
      </c>
      <c r="I565">
        <f t="shared" si="137"/>
        <v>1.1806013760117491E-49</v>
      </c>
      <c r="J565">
        <f t="shared" ca="1" si="130"/>
        <v>-978.5579342987329</v>
      </c>
      <c r="K565">
        <f t="shared" ca="1" si="138"/>
        <v>1.1806013760117491E-49</v>
      </c>
      <c r="L565">
        <f t="shared" si="139"/>
        <v>-978.5579342987329</v>
      </c>
      <c r="M565">
        <v>509</v>
      </c>
      <c r="N565">
        <f>2*PI()*P565/$B$6</f>
        <v>3.9645019060074471</v>
      </c>
      <c r="P565" s="8">
        <f>1000*10^((M565-272)/160)</f>
        <v>30286.56361143964</v>
      </c>
      <c r="Q565">
        <f t="shared" si="131"/>
        <v>-1.154653071394655</v>
      </c>
      <c r="R565">
        <f t="shared" si="132"/>
        <v>108.69326931755573</v>
      </c>
      <c r="S565" t="str">
        <f t="shared" si="133"/>
        <v>-0,680091235442636-0,73312748650839i</v>
      </c>
      <c r="T565" t="str">
        <f t="shared" si="140"/>
        <v>-0,680091235442635+0,73312748650839i</v>
      </c>
      <c r="U565" t="str">
        <f t="shared" si="146"/>
        <v>-0,0749518229482189-0,997187156072889i</v>
      </c>
      <c r="V565" t="str">
        <f t="shared" si="147"/>
        <v>-0,299940752981749+0,323331339789766i</v>
      </c>
      <c r="W565" t="str">
        <f t="shared" si="148"/>
        <v>0,0939367934019082+0,461884845781015i</v>
      </c>
      <c r="X565" t="str">
        <f t="shared" si="149"/>
        <v>-0,280606487240284+0,829336946442213i</v>
      </c>
      <c r="Y565">
        <f t="shared" si="134"/>
        <v>0.87552257047744098</v>
      </c>
      <c r="Z565">
        <f t="shared" si="145"/>
        <v>1.8970554243482776</v>
      </c>
      <c r="AC565">
        <f t="shared" ca="1" si="135"/>
        <v>0.45400903371406209</v>
      </c>
      <c r="AD565">
        <f ca="1">$AB$3*AC565+$AB$2*AD564</f>
        <v>1.9461606492955971E-3</v>
      </c>
      <c r="AE565">
        <f t="shared" ca="1" si="136"/>
        <v>0</v>
      </c>
    </row>
    <row r="566" spans="6:31" x14ac:dyDescent="0.2">
      <c r="F566">
        <v>6.625</v>
      </c>
      <c r="H566">
        <f t="shared" si="137"/>
        <v>5.5660640537951732E-52</v>
      </c>
      <c r="I566">
        <f t="shared" si="137"/>
        <v>-6.9711960748426503E-50</v>
      </c>
      <c r="J566">
        <f t="shared" ca="1" si="130"/>
        <v>-983.13385403878681</v>
      </c>
      <c r="K566">
        <f t="shared" ca="1" si="138"/>
        <v>-6.9711960748426503E-50</v>
      </c>
      <c r="L566">
        <f t="shared" si="139"/>
        <v>-983.13385403878681</v>
      </c>
      <c r="M566">
        <v>510</v>
      </c>
      <c r="N566">
        <f>2*PI()*P566/$B$6</f>
        <v>4.0219681860239271</v>
      </c>
      <c r="P566" s="8">
        <f>1000*10^((M566-272)/160)</f>
        <v>30725.57365267448</v>
      </c>
      <c r="Q566">
        <f t="shared" si="131"/>
        <v>-0.86515795181147448</v>
      </c>
      <c r="R566">
        <f t="shared" si="132"/>
        <v>99.891452544009198</v>
      </c>
      <c r="S566" t="str">
        <f t="shared" si="133"/>
        <v>-0,636861661831114-0,770978095466864i</v>
      </c>
      <c r="T566" t="str">
        <f t="shared" si="140"/>
        <v>-0,636861661831113+0,770978095466863i</v>
      </c>
      <c r="U566" t="str">
        <f t="shared" si="146"/>
        <v>-0,188814447379425-0,982012782228826i</v>
      </c>
      <c r="V566" t="str">
        <f t="shared" si="147"/>
        <v>-0,318830138867017+0,385972445781035i</v>
      </c>
      <c r="W566" t="str">
        <f t="shared" si="148"/>
        <v>0,0948748505127795+0,517566875657816i</v>
      </c>
      <c r="X566" t="str">
        <f t="shared" si="149"/>
        <v>-0,15549631713677+0,891739153244834i</v>
      </c>
      <c r="Y566">
        <f t="shared" si="134"/>
        <v>0.90519490833351057</v>
      </c>
      <c r="Z566">
        <f t="shared" si="145"/>
        <v>1.7434347414926263</v>
      </c>
      <c r="AC566">
        <f t="shared" ca="1" si="135"/>
        <v>-0.31754533931663598</v>
      </c>
      <c r="AD566">
        <f ca="1">$AB$3*AC566+$AB$2*AD565</f>
        <v>1.8458051997515179E-3</v>
      </c>
      <c r="AE566">
        <f t="shared" ca="1" si="136"/>
        <v>0</v>
      </c>
    </row>
    <row r="567" spans="6:31" x14ac:dyDescent="0.2">
      <c r="F567">
        <v>6.6458333333333339</v>
      </c>
      <c r="H567">
        <f t="shared" si="137"/>
        <v>-2.4283257103099409E-52</v>
      </c>
      <c r="I567">
        <f t="shared" si="137"/>
        <v>3.2743527279882341E-50</v>
      </c>
      <c r="J567">
        <f t="shared" ca="1" si="130"/>
        <v>-989.69749076502058</v>
      </c>
      <c r="K567">
        <f t="shared" ca="1" si="138"/>
        <v>3.2743527279882341E-50</v>
      </c>
      <c r="L567">
        <f t="shared" si="139"/>
        <v>-989.69749076502058</v>
      </c>
      <c r="M567">
        <v>511</v>
      </c>
      <c r="N567">
        <f>2*PI()*P567/$B$6</f>
        <v>4.0802674517261792</v>
      </c>
      <c r="P567" s="8">
        <f>1000*10^((M567-272)/160)</f>
        <v>31170.947235801257</v>
      </c>
      <c r="Q567">
        <f t="shared" si="131"/>
        <v>-0.65183864722898444</v>
      </c>
      <c r="R567">
        <f t="shared" si="132"/>
        <v>92.059010113037985</v>
      </c>
      <c r="S567" t="str">
        <f t="shared" si="133"/>
        <v>-0,590857684336511-0,806775803343467i</v>
      </c>
      <c r="T567" t="str">
        <f t="shared" si="140"/>
        <v>-0,59085768433651+0,806775803343467i</v>
      </c>
      <c r="U567" t="str">
        <f t="shared" si="146"/>
        <v>-0,301774393720993-0,953379365884497i</v>
      </c>
      <c r="V567" t="str">
        <f t="shared" si="147"/>
        <v>-0,333272475754165+0,455060798034241i</v>
      </c>
      <c r="W567" t="str">
        <f t="shared" si="148"/>
        <v>0,099794236852403+0,577049881136473i</v>
      </c>
      <c r="X567" t="str">
        <f t="shared" si="149"/>
        <v>-0,0333311604263507+0,927102124457752i</v>
      </c>
      <c r="Y567">
        <f t="shared" si="134"/>
        <v>0.92770109163967474</v>
      </c>
      <c r="Z567">
        <f t="shared" si="145"/>
        <v>1.60673283259927</v>
      </c>
      <c r="AC567">
        <f t="shared" ca="1" si="135"/>
        <v>-0.38363957833461876</v>
      </c>
      <c r="AD567">
        <f ca="1">$AB$3*AC567+$AB$2*AD566</f>
        <v>1.7247204167091252E-3</v>
      </c>
      <c r="AE567">
        <f t="shared" ca="1" si="136"/>
        <v>0</v>
      </c>
    </row>
    <row r="568" spans="6:31" x14ac:dyDescent="0.2">
      <c r="F568">
        <v>6.6666666666666661</v>
      </c>
      <c r="H568">
        <f t="shared" si="137"/>
        <v>4.4905526186864376E-53</v>
      </c>
      <c r="I568">
        <f t="shared" si="137"/>
        <v>-8.5259331186924434E-51</v>
      </c>
      <c r="J568">
        <f t="shared" ca="1" si="130"/>
        <v>-1001.38516156959</v>
      </c>
      <c r="K568">
        <f t="shared" ca="1" si="138"/>
        <v>-8.5259331186924434E-51</v>
      </c>
      <c r="L568">
        <f t="shared" si="139"/>
        <v>-1001.38516156959</v>
      </c>
      <c r="M568">
        <v>512</v>
      </c>
      <c r="N568">
        <f>2*PI()*P568/$B$6</f>
        <v>4.1394117774150434</v>
      </c>
      <c r="P568" s="8">
        <f>1000*10^((M568-272)/160)</f>
        <v>31622.776601683803</v>
      </c>
      <c r="Q568">
        <f t="shared" si="131"/>
        <v>-0.49362572946375816</v>
      </c>
      <c r="R568">
        <f t="shared" si="132"/>
        <v>85.057246076904093</v>
      </c>
      <c r="S568" t="str">
        <f t="shared" si="133"/>
        <v>-0,542136163537878-0,840290652205789i</v>
      </c>
      <c r="T568" t="str">
        <f t="shared" si="140"/>
        <v>-0,542136163537878+0,84029065220579i</v>
      </c>
      <c r="U568" t="str">
        <f t="shared" si="146"/>
        <v>-0,412176760368863-0,911103900887177i</v>
      </c>
      <c r="V568" t="str">
        <f t="shared" si="147"/>
        <v>-0,342205418454612+0,530405520976632i</v>
      </c>
      <c r="W568" t="str">
        <f t="shared" si="148"/>
        <v>0,10941255996085+0,640127002910535i</v>
      </c>
      <c r="X568" t="str">
        <f t="shared" si="149"/>
        <v>0,081400348305533+0,941240669354688i</v>
      </c>
      <c r="Y568">
        <f t="shared" si="134"/>
        <v>0.94475394381369104</v>
      </c>
      <c r="Z568">
        <f t="shared" si="145"/>
        <v>1.4845289967210065</v>
      </c>
      <c r="AC568">
        <f t="shared" ca="1" si="135"/>
        <v>-7.4212078417923724E-2</v>
      </c>
      <c r="AD568">
        <f ca="1">$AB$3*AC568+$AB$2*AD567</f>
        <v>1.7008679148904525E-3</v>
      </c>
      <c r="AE568">
        <f t="shared" ca="1" si="136"/>
        <v>0</v>
      </c>
    </row>
    <row r="569" spans="6:31" x14ac:dyDescent="0.2">
      <c r="F569">
        <v>6.6875</v>
      </c>
      <c r="H569">
        <f t="shared" si="137"/>
        <v>5.8512386619286944E-53</v>
      </c>
      <c r="I569">
        <f t="shared" si="137"/>
        <v>-4.7931401245869603E-51</v>
      </c>
      <c r="J569">
        <f t="shared" ca="1" si="130"/>
        <v>-1006.3875974896599</v>
      </c>
      <c r="K569">
        <f t="shared" ca="1" si="138"/>
        <v>-4.7931401245869603E-51</v>
      </c>
      <c r="L569">
        <f t="shared" si="139"/>
        <v>-1006.3875974896599</v>
      </c>
      <c r="M569">
        <v>513</v>
      </c>
      <c r="N569">
        <f>2*PI()*P569/$B$6</f>
        <v>4.1994134124108529</v>
      </c>
      <c r="P569" s="8">
        <f>1000*10^((M569-272)/160)</f>
        <v>32081.155328236386</v>
      </c>
      <c r="Q569">
        <f t="shared" si="131"/>
        <v>-0.3754921668707718</v>
      </c>
      <c r="R569">
        <f t="shared" si="132"/>
        <v>78.765385425875436</v>
      </c>
      <c r="S569" t="str">
        <f t="shared" si="133"/>
        <v>-0,490771992496785-0,871288041568766i</v>
      </c>
      <c r="T569" t="str">
        <f t="shared" si="140"/>
        <v>-0,490771992496785+0,871288041568766i</v>
      </c>
      <c r="U569" t="str">
        <f t="shared" si="146"/>
        <v>-0,518285702761472-0,85520753639865i</v>
      </c>
      <c r="V569" t="str">
        <f t="shared" si="147"/>
        <v>-0,344535687102724+0,611668613237435i</v>
      </c>
      <c r="W569" t="str">
        <f t="shared" si="148"/>
        <v>0,124463010158065+0,706487937916625i</v>
      </c>
      <c r="X569" t="str">
        <f t="shared" si="149"/>
        <v>0,186584008739294+0,939339341296622i</v>
      </c>
      <c r="Y569">
        <f t="shared" si="134"/>
        <v>0.95769096812322319</v>
      </c>
      <c r="Z569">
        <f t="shared" si="145"/>
        <v>1.3747153122838824</v>
      </c>
      <c r="AC569">
        <f t="shared" ca="1" si="135"/>
        <v>-1.3854583641106544</v>
      </c>
      <c r="AD569">
        <f ca="1">$AB$3*AC569+$AB$2*AD568</f>
        <v>1.2651474392784653E-3</v>
      </c>
      <c r="AE569">
        <f t="shared" ca="1" si="136"/>
        <v>0</v>
      </c>
    </row>
    <row r="570" spans="6:31" x14ac:dyDescent="0.2">
      <c r="F570">
        <v>6.7083333333333339</v>
      </c>
      <c r="H570">
        <f t="shared" si="137"/>
        <v>-9.63208784743224E-53</v>
      </c>
      <c r="I570">
        <f t="shared" si="137"/>
        <v>1.0250602081694503E-50</v>
      </c>
      <c r="J570">
        <f t="shared" ca="1" si="130"/>
        <v>-999.78501250079239</v>
      </c>
      <c r="K570">
        <f t="shared" ca="1" si="138"/>
        <v>1.0250602081694503E-50</v>
      </c>
      <c r="L570">
        <f t="shared" si="139"/>
        <v>-999.78501250079239</v>
      </c>
      <c r="M570">
        <v>514</v>
      </c>
      <c r="N570">
        <f>2*PI()*P570/$B$6</f>
        <v>4.2602847835903868</v>
      </c>
      <c r="P570" s="8">
        <f>1000*10^((M570-272)/160)</f>
        <v>32546.178349804592</v>
      </c>
      <c r="Q570">
        <f t="shared" si="131"/>
        <v>-0.28670249123633551</v>
      </c>
      <c r="R570">
        <f t="shared" si="132"/>
        <v>73.080293744438578</v>
      </c>
      <c r="S570" t="str">
        <f t="shared" si="133"/>
        <v>-0,436859287683305-0,899529856516633i</v>
      </c>
      <c r="T570" t="str">
        <f t="shared" si="140"/>
        <v>-0,436859287683305+0,899529856516634i</v>
      </c>
      <c r="U570" t="str">
        <f t="shared" si="146"/>
        <v>-0,618307925529671-0,785935944735445i</v>
      </c>
      <c r="V570" t="str">
        <f t="shared" si="147"/>
        <v>-0,339156902264935+0,698352463212751i</v>
      </c>
      <c r="W570" t="str">
        <f t="shared" si="148"/>
        <v>0,145681616927611+0,775710655393239i</v>
      </c>
      <c r="X570" t="str">
        <f t="shared" si="149"/>
        <v>0,281581759208029+0,925649983005587i</v>
      </c>
      <c r="Y570">
        <f t="shared" si="134"/>
        <v>0.96753097012805334</v>
      </c>
      <c r="Z570">
        <f t="shared" si="145"/>
        <v>1.2754917441650686</v>
      </c>
      <c r="AC570">
        <f t="shared" ca="1" si="135"/>
        <v>-2.5087440374367413</v>
      </c>
      <c r="AD570">
        <f ca="1">$AB$3*AC570+$AB$2*AD569</f>
        <v>4.7672865463204946E-4</v>
      </c>
      <c r="AE570">
        <f t="shared" ca="1" si="136"/>
        <v>0</v>
      </c>
    </row>
    <row r="571" spans="6:31" x14ac:dyDescent="0.2">
      <c r="F571">
        <v>6.7291666666666661</v>
      </c>
      <c r="H571">
        <f t="shared" si="137"/>
        <v>9.5310256917398133E-53</v>
      </c>
      <c r="I571">
        <f t="shared" si="137"/>
        <v>-1.0854594476812928E-50</v>
      </c>
      <c r="J571">
        <f t="shared" ca="1" si="130"/>
        <v>-999.28772793939572</v>
      </c>
      <c r="K571">
        <f t="shared" ca="1" si="138"/>
        <v>-1.0854594476812928E-50</v>
      </c>
      <c r="L571">
        <f t="shared" si="139"/>
        <v>-999.28772793939572</v>
      </c>
      <c r="M571">
        <v>515</v>
      </c>
      <c r="N571">
        <f>2*PI()*P571/$B$6</f>
        <v>4.3220384979606017</v>
      </c>
      <c r="P571" s="8">
        <f>1000*10^((M571-272)/160)</f>
        <v>33017.94197682722</v>
      </c>
      <c r="Q571">
        <f t="shared" si="131"/>
        <v>-0.21955302991380843</v>
      </c>
      <c r="R571">
        <f t="shared" si="132"/>
        <v>67.914801121445052</v>
      </c>
      <c r="S571" t="str">
        <f t="shared" si="133"/>
        <v>-0,380512556135106-0,924775753695742i</v>
      </c>
      <c r="T571" t="str">
        <f t="shared" si="140"/>
        <v>-0,380512556135106+0,924775753695742i</v>
      </c>
      <c r="U571" t="str">
        <f t="shared" si="146"/>
        <v>-0,710420389247056-0,703777571781072i</v>
      </c>
      <c r="V571" t="str">
        <f t="shared" si="147"/>
        <v>-0,324970292433578+0,789789041829368i</v>
      </c>
      <c r="W571" t="str">
        <f t="shared" si="148"/>
        <v>0,173792522852824+0,847254326223365i</v>
      </c>
      <c r="X571" t="str">
        <f t="shared" si="149"/>
        <v>0,366600247926971+0,903497034797501i</v>
      </c>
      <c r="Y571">
        <f t="shared" si="134"/>
        <v>0.97503981132464201</v>
      </c>
      <c r="Z571">
        <f t="shared" si="145"/>
        <v>1.1853368904063535</v>
      </c>
      <c r="AC571">
        <f t="shared" ca="1" si="135"/>
        <v>0.53345045451247486</v>
      </c>
      <c r="AD571">
        <f ca="1">$AB$3*AC571+$AB$2*AD570</f>
        <v>6.4414098910526706E-4</v>
      </c>
      <c r="AE571">
        <f t="shared" ca="1" si="136"/>
        <v>0</v>
      </c>
    </row>
    <row r="572" spans="6:31" x14ac:dyDescent="0.2">
      <c r="F572">
        <v>6.75</v>
      </c>
      <c r="H572">
        <f t="shared" si="137"/>
        <v>-7.5959990106861258E-53</v>
      </c>
      <c r="I572">
        <f t="shared" si="137"/>
        <v>9.0069245705437718E-51</v>
      </c>
      <c r="J572">
        <f t="shared" ca="1" si="130"/>
        <v>-1000.9084694857349</v>
      </c>
      <c r="K572">
        <f t="shared" ca="1" si="138"/>
        <v>9.0069245705437718E-51</v>
      </c>
      <c r="L572">
        <f t="shared" si="139"/>
        <v>-1000.9084694857349</v>
      </c>
      <c r="M572">
        <v>516</v>
      </c>
      <c r="N572">
        <f>2*PI()*P572/$B$6</f>
        <v>4.3846873452696258</v>
      </c>
      <c r="P572" s="8">
        <f>1000*10^((M572-272)/160)</f>
        <v>33496.543915782764</v>
      </c>
      <c r="Q572">
        <f t="shared" si="131"/>
        <v>-0.16848165777883062</v>
      </c>
      <c r="R572">
        <f t="shared" si="132"/>
        <v>63.19555949338919</v>
      </c>
      <c r="S572" t="str">
        <f t="shared" si="133"/>
        <v>-0,32186782393195-0,946784613266033i</v>
      </c>
      <c r="T572" t="str">
        <f t="shared" si="140"/>
        <v>-0,32186782393195+0,946784613266033i</v>
      </c>
      <c r="U572" t="str">
        <f t="shared" si="146"/>
        <v>-0,792802207834622-0,609479006408381i</v>
      </c>
      <c r="V572" t="str">
        <f t="shared" si="147"/>
        <v>-0,300908236833563+0,885131309985377i</v>
      </c>
      <c r="W572" t="str">
        <f t="shared" si="148"/>
        <v>0,209491305630995+0,920453840581689i</v>
      </c>
      <c r="X572" t="str">
        <f t="shared" si="149"/>
        <v>0,442283915484087+0,875404743933316i</v>
      </c>
      <c r="Y572">
        <f t="shared" si="134"/>
        <v>0.98078974688609466</v>
      </c>
      <c r="Z572">
        <f t="shared" si="145"/>
        <v>1.1029705857996011</v>
      </c>
      <c r="AC572">
        <f t="shared" ca="1" si="135"/>
        <v>0.10917788037631088</v>
      </c>
      <c r="AD572">
        <f ca="1">$AB$3*AC572+$AB$2*AD571</f>
        <v>6.7823251331816279E-4</v>
      </c>
      <c r="AE572">
        <f t="shared" ca="1" si="136"/>
        <v>0</v>
      </c>
    </row>
    <row r="573" spans="6:31" x14ac:dyDescent="0.2">
      <c r="F573">
        <v>6.7708333333333339</v>
      </c>
      <c r="H573">
        <f t="shared" si="137"/>
        <v>5.168142628708259E-53</v>
      </c>
      <c r="I573">
        <f t="shared" si="137"/>
        <v>-6.3448796357014621E-51</v>
      </c>
      <c r="J573">
        <f t="shared" ca="1" si="130"/>
        <v>-1003.9515322437937</v>
      </c>
      <c r="K573">
        <f t="shared" ca="1" si="138"/>
        <v>-6.3448796357014621E-51</v>
      </c>
      <c r="L573">
        <f t="shared" si="139"/>
        <v>-1003.9515322437937</v>
      </c>
      <c r="M573">
        <v>517</v>
      </c>
      <c r="N573">
        <f>2*PI()*P573/$B$6</f>
        <v>4.4482443006556656</v>
      </c>
      <c r="P573" s="8">
        <f>1000*10^((M573-272)/160)</f>
        <v>33982.083289425609</v>
      </c>
      <c r="Q573">
        <f t="shared" si="131"/>
        <v>-0.12944382876582433</v>
      </c>
      <c r="R573">
        <f t="shared" si="132"/>
        <v>58.860896520453345</v>
      </c>
      <c r="S573" t="str">
        <f t="shared" si="133"/>
        <v>-0,261083709267964-0,965316164142547i</v>
      </c>
      <c r="T573" t="str">
        <f t="shared" si="140"/>
        <v>-0,261083709267964+0,965316164142548i</v>
      </c>
      <c r="U573" t="str">
        <f t="shared" si="146"/>
        <v>-0,863670593509763-0,504056649501318i</v>
      </c>
      <c r="V573" t="str">
        <f t="shared" si="147"/>
        <v>-0,265960521848115+0,983347415599463i</v>
      </c>
      <c r="W573" t="str">
        <f t="shared" si="148"/>
        <v>0,253426437906218+0,994516314611961i</v>
      </c>
      <c r="X573" t="str">
        <f t="shared" si="149"/>
        <v>0,509468251898666+0,843253438821299i</v>
      </c>
      <c r="Y573">
        <f t="shared" si="134"/>
        <v>0.98520772519130662</v>
      </c>
      <c r="Z573">
        <f t="shared" si="145"/>
        <v>1.0273164449575847</v>
      </c>
      <c r="AC573">
        <f t="shared" ca="1" si="135"/>
        <v>3.4044686732922998E-2</v>
      </c>
      <c r="AD573">
        <f ca="1">$AB$3*AC573+$AB$2*AD572</f>
        <v>6.8871324758889435E-4</v>
      </c>
      <c r="AE573">
        <f t="shared" ca="1" si="136"/>
        <v>0</v>
      </c>
    </row>
    <row r="574" spans="6:31" x14ac:dyDescent="0.2">
      <c r="F574">
        <v>6.7916666666666661</v>
      </c>
      <c r="H574">
        <f t="shared" si="137"/>
        <v>-2.9855326256462995E-53</v>
      </c>
      <c r="I574">
        <f t="shared" si="137"/>
        <v>3.8157858442538893E-51</v>
      </c>
      <c r="J574">
        <f t="shared" ca="1" si="130"/>
        <v>-1008.3683201493205</v>
      </c>
      <c r="K574">
        <f t="shared" ca="1" si="138"/>
        <v>3.8157858442538893E-51</v>
      </c>
      <c r="L574">
        <f t="shared" si="139"/>
        <v>-1008.3683201493205</v>
      </c>
      <c r="M574">
        <v>518</v>
      </c>
      <c r="N574">
        <f>2*PI()*P574/$B$6</f>
        <v>4.5127225273342377</v>
      </c>
      <c r="P574" s="8">
        <f>1000*10^((M574-272)/160)</f>
        <v>34474.660657314947</v>
      </c>
      <c r="Q574">
        <f t="shared" si="131"/>
        <v>-9.9476134835440627E-2</v>
      </c>
      <c r="R574">
        <f t="shared" si="132"/>
        <v>54.858868940569231</v>
      </c>
      <c r="S574" t="str">
        <f t="shared" si="133"/>
        <v>-0,198342421532394-0,980132788871317i</v>
      </c>
      <c r="T574" t="str">
        <f t="shared" si="140"/>
        <v>-0,198342421532394+0,980132788871317i</v>
      </c>
      <c r="U574" t="str">
        <f t="shared" si="146"/>
        <v>-0,921320567641333-0,388803821536071i</v>
      </c>
      <c r="V574" t="str">
        <f t="shared" si="147"/>
        <v>-0,219203091301197+1,08321828253552i</v>
      </c>
      <c r="W574" t="str">
        <f t="shared" si="148"/>
        <v>0,306179043216652+1,06852000547906i</v>
      </c>
      <c r="X574" t="str">
        <f t="shared" si="149"/>
        <v>0,569037997770745+0,808424927759969i</v>
      </c>
      <c r="Y574">
        <f t="shared" si="134"/>
        <v>0.98861271827275699</v>
      </c>
      <c r="Z574">
        <f t="shared" si="145"/>
        <v>0.95746788693298646</v>
      </c>
      <c r="AC574">
        <f t="shared" ca="1" si="135"/>
        <v>0.74551972824815738</v>
      </c>
      <c r="AD574">
        <f ca="1">$AB$3*AC574+$AB$2*AD573</f>
        <v>9.2267205823870903E-4</v>
      </c>
      <c r="AE574">
        <f t="shared" ca="1" si="136"/>
        <v>0</v>
      </c>
    </row>
    <row r="575" spans="6:31" x14ac:dyDescent="0.2">
      <c r="F575">
        <v>6.8125</v>
      </c>
      <c r="H575">
        <f t="shared" si="137"/>
        <v>1.3521194869253793E-53</v>
      </c>
      <c r="I575">
        <f t="shared" si="137"/>
        <v>-1.8487523036363817E-51</v>
      </c>
      <c r="J575">
        <f t="shared" ca="1" si="130"/>
        <v>-1014.6624254368481</v>
      </c>
      <c r="K575">
        <f t="shared" ca="1" si="138"/>
        <v>-1.8487523036363817E-51</v>
      </c>
      <c r="L575">
        <f t="shared" si="139"/>
        <v>-1014.6624254368481</v>
      </c>
      <c r="M575">
        <v>519</v>
      </c>
      <c r="N575">
        <f>2*PI()*P575/$B$6</f>
        <v>4.5781353793244204</v>
      </c>
      <c r="P575" s="8">
        <f>1000*10^((M575-272)/160)</f>
        <v>34974.3780366418</v>
      </c>
      <c r="Q575">
        <f t="shared" si="131"/>
        <v>-7.6390459589858198E-2</v>
      </c>
      <c r="R575">
        <f t="shared" si="132"/>
        <v>51.145583012136164</v>
      </c>
      <c r="S575" t="str">
        <f t="shared" si="133"/>
        <v>-0,133850665882139-0,991001513239464i</v>
      </c>
      <c r="T575" t="str">
        <f t="shared" si="140"/>
        <v>-0,133850665882139+0,991001513239465i</v>
      </c>
      <c r="U575" t="str">
        <f t="shared" si="146"/>
        <v>-0,964167998485816-0,265292424874619i</v>
      </c>
      <c r="V575" t="str">
        <f t="shared" si="147"/>
        <v>-0,159828959689397+1,18333920767456i</v>
      </c>
      <c r="W575" t="str">
        <f t="shared" si="148"/>
        <v>0,368241183984911+1,14141606344005i</v>
      </c>
      <c r="X575" t="str">
        <f t="shared" si="149"/>
        <v>0,621850552375601+0,771923655756193i</v>
      </c>
      <c r="Y575">
        <f t="shared" si="134"/>
        <v>0.99124378424575532</v>
      </c>
      <c r="Z575">
        <f t="shared" si="145"/>
        <v>0.892658821413855</v>
      </c>
      <c r="AC575">
        <f t="shared" ca="1" si="135"/>
        <v>0.42889982066170862</v>
      </c>
      <c r="AD575">
        <f ca="1">$AB$3*AC575+$AB$2*AD574</f>
        <v>1.0571039262141455E-3</v>
      </c>
      <c r="AE575">
        <f t="shared" ca="1" si="136"/>
        <v>0</v>
      </c>
    </row>
    <row r="576" spans="6:31" x14ac:dyDescent="0.2">
      <c r="F576">
        <v>6.8333333333333339</v>
      </c>
      <c r="H576">
        <f t="shared" si="137"/>
        <v>-3.0434869359379023E-54</v>
      </c>
      <c r="I576">
        <f t="shared" si="137"/>
        <v>5.3929677755675066E-52</v>
      </c>
      <c r="J576">
        <f t="shared" ca="1" si="130"/>
        <v>-1025.3634434946077</v>
      </c>
      <c r="K576">
        <f t="shared" ca="1" si="138"/>
        <v>5.3929677755675066E-52</v>
      </c>
      <c r="L576">
        <f t="shared" si="139"/>
        <v>-1025.3634434946077</v>
      </c>
      <c r="M576">
        <v>520</v>
      </c>
      <c r="N576">
        <f>2*PI()*P576/$B$6</f>
        <v>4.6444964042145696</v>
      </c>
      <c r="P576" s="8">
        <f>1000*10^((M576-272)/160)</f>
        <v>35481.338923357558</v>
      </c>
      <c r="Q576">
        <f t="shared" si="131"/>
        <v>-5.8558712893231168E-2</v>
      </c>
      <c r="R576">
        <f t="shared" si="132"/>
        <v>47.683784434006803</v>
      </c>
      <c r="S576" t="str">
        <f t="shared" si="133"/>
        <v>-0,0678404308279253-0,997696184188895i</v>
      </c>
      <c r="T576" t="str">
        <f t="shared" si="140"/>
        <v>-0,0678404308279253+0,997696184188895i</v>
      </c>
      <c r="U576" t="str">
        <f t="shared" si="146"/>
        <v>-0,990795351890163-0,135368277941503i</v>
      </c>
      <c r="V576" t="str">
        <f t="shared" si="147"/>
        <v>-0,0871808341996331+1,28212607959405i</v>
      </c>
      <c r="W576" t="str">
        <f t="shared" si="148"/>
        <v>0,439993003516152+1,21203354713418i</v>
      </c>
      <c r="X576" t="str">
        <f t="shared" si="149"/>
        <v>0,668698337687841+0,734472183500546i</v>
      </c>
      <c r="Y576">
        <f t="shared" si="134"/>
        <v>0.99328085412059652</v>
      </c>
      <c r="Z576">
        <f t="shared" si="145"/>
        <v>0.83223903818463951</v>
      </c>
      <c r="AC576">
        <f t="shared" ca="1" si="135"/>
        <v>0.12428102793824937</v>
      </c>
      <c r="AD576">
        <f ca="1">$AB$3*AC576+$AB$2*AD575</f>
        <v>1.0958097831465894E-3</v>
      </c>
      <c r="AE576">
        <f t="shared" ca="1" si="136"/>
        <v>0</v>
      </c>
    </row>
    <row r="577" spans="6:31" x14ac:dyDescent="0.2">
      <c r="F577">
        <v>6.8541666666666661</v>
      </c>
      <c r="H577">
        <f t="shared" si="137"/>
        <v>-2.563073312992524E-54</v>
      </c>
      <c r="I577">
        <f t="shared" si="137"/>
        <v>1.9620584140982491E-52</v>
      </c>
      <c r="J577">
        <f t="shared" ca="1" si="130"/>
        <v>-1034.1457613403152</v>
      </c>
      <c r="K577">
        <f t="shared" ca="1" si="138"/>
        <v>1.9620584140982491E-52</v>
      </c>
      <c r="L577">
        <f t="shared" si="139"/>
        <v>-1034.1457613403152</v>
      </c>
      <c r="M577">
        <v>521</v>
      </c>
      <c r="N577">
        <f>2*PI()*P577/$B$6</f>
        <v>4.7118193459681565</v>
      </c>
      <c r="P577" s="8">
        <f>1000*10^((M577-272)/160)</f>
        <v>35995.648313608966</v>
      </c>
      <c r="Q577">
        <f t="shared" si="131"/>
        <v>-4.4760423000681171E-2</v>
      </c>
      <c r="R577">
        <f t="shared" si="132"/>
        <v>44.441692167560454</v>
      </c>
      <c r="S577" t="str">
        <f t="shared" si="133"/>
        <v>-0,000569634385727162-0,99999983775832i</v>
      </c>
      <c r="T577" t="str">
        <f t="shared" si="140"/>
        <v>-0,000569634385727139+0,99999983775832i</v>
      </c>
      <c r="U577" t="str">
        <f t="shared" si="146"/>
        <v>-0,999999351033333-0,0011392685866174i</v>
      </c>
      <c r="V577" t="str">
        <f t="shared" si="147"/>
        <v>-0,000784857655321103+1,37782680900214i</v>
      </c>
      <c r="W577" t="str">
        <f t="shared" si="148"/>
        <v>0,521679137238564+1,27908811154037i</v>
      </c>
      <c r="X577" t="str">
        <f t="shared" si="149"/>
        <v>0,710293612849894+0,696584126231526i</v>
      </c>
      <c r="Y577">
        <f t="shared" si="134"/>
        <v>0.99486002099445814</v>
      </c>
      <c r="Z577">
        <f t="shared" si="145"/>
        <v>0.77565385348170546</v>
      </c>
      <c r="AC577">
        <f t="shared" ca="1" si="135"/>
        <v>-0.92603042196739316</v>
      </c>
      <c r="AD577">
        <f ca="1">$AB$3*AC577+$AB$2*AD576</f>
        <v>8.0459023651904306E-4</v>
      </c>
      <c r="AE577">
        <f t="shared" ca="1" si="136"/>
        <v>0</v>
      </c>
    </row>
    <row r="578" spans="6:31" x14ac:dyDescent="0.2">
      <c r="F578">
        <v>6.875</v>
      </c>
      <c r="H578">
        <f t="shared" si="137"/>
        <v>4.7333374927526852E-54</v>
      </c>
      <c r="I578">
        <f t="shared" si="137"/>
        <v>-5.11003978170367E-52</v>
      </c>
      <c r="J578">
        <f t="shared" ca="1" si="130"/>
        <v>-1025.831514377317</v>
      </c>
      <c r="K578">
        <f t="shared" ca="1" si="138"/>
        <v>-5.11003978170367E-52</v>
      </c>
      <c r="L578">
        <f t="shared" si="139"/>
        <v>-1025.831514377317</v>
      </c>
      <c r="M578">
        <v>522</v>
      </c>
      <c r="N578">
        <f>2*PI()*P578/$B$6</f>
        <v>4.7801181477702608</v>
      </c>
      <c r="P578" s="8">
        <f>1000*10^((M578-272)/160)</f>
        <v>36517.41272548378</v>
      </c>
      <c r="Q578">
        <f t="shared" si="131"/>
        <v>-3.4074093761632319E-2</v>
      </c>
      <c r="R578">
        <f t="shared" si="132"/>
        <v>41.39204140826569</v>
      </c>
      <c r="S578" t="str">
        <f t="shared" si="133"/>
        <v>0,0676773976020908-0,997707256590734i</v>
      </c>
      <c r="T578" t="str">
        <f t="shared" si="140"/>
        <v>0,0676773976020908+0,997707256590734i</v>
      </c>
      <c r="U578" t="str">
        <f t="shared" si="146"/>
        <v>-0,990839539707617+0,135044461389565i</v>
      </c>
      <c r="V578" t="str">
        <f t="shared" si="147"/>
        <v>0,0996152570948056+1,46853851347807i</v>
      </c>
      <c r="W578" t="str">
        <f t="shared" si="148"/>
        <v>0,613384907181326+1,34119474436398i</v>
      </c>
      <c r="X578" t="str">
        <f t="shared" si="149"/>
        <v>0,747265696228119+0,658618878828628i</v>
      </c>
      <c r="Y578">
        <f t="shared" si="134"/>
        <v>0.99608475960069487</v>
      </c>
      <c r="Z578">
        <f t="shared" si="145"/>
        <v>0.72242740669606675</v>
      </c>
      <c r="AC578">
        <f t="shared" ca="1" si="135"/>
        <v>1.9559596127771777</v>
      </c>
      <c r="AD578">
        <f ca="1">$AB$3*AC578+$AB$2*AD577</f>
        <v>1.4187238245373605E-3</v>
      </c>
      <c r="AE578">
        <f t="shared" ca="1" si="136"/>
        <v>0</v>
      </c>
    </row>
    <row r="579" spans="6:31" x14ac:dyDescent="0.2">
      <c r="F579">
        <v>6.8958333333333339</v>
      </c>
      <c r="H579">
        <f t="shared" si="137"/>
        <v>-4.832828183531247E-54</v>
      </c>
      <c r="I579">
        <f t="shared" si="137"/>
        <v>5.6161826743345983E-52</v>
      </c>
      <c r="J579">
        <f t="shared" ca="1" si="130"/>
        <v>-1025.0111754920479</v>
      </c>
      <c r="K579">
        <f t="shared" ca="1" si="138"/>
        <v>5.6161826743345983E-52</v>
      </c>
      <c r="L579">
        <f t="shared" si="139"/>
        <v>-1025.0111754920479</v>
      </c>
      <c r="M579">
        <v>523</v>
      </c>
      <c r="N579">
        <f>2*PI()*P579/$B$6</f>
        <v>4.8494069549153336</v>
      </c>
      <c r="P579" s="8">
        <f>1000*10^((M579-272)/160)</f>
        <v>37046.740221071588</v>
      </c>
      <c r="Q579">
        <f t="shared" si="131"/>
        <v>-2.5799190871287122E-2</v>
      </c>
      <c r="R579">
        <f t="shared" si="132"/>
        <v>38.511300636305002</v>
      </c>
      <c r="S579" t="str">
        <f t="shared" si="133"/>
        <v>0,136589649258289-0,990627713985177i</v>
      </c>
      <c r="T579" t="str">
        <f t="shared" si="140"/>
        <v>0,136589649258289+0,990627713985177i</v>
      </c>
      <c r="U579" t="str">
        <f t="shared" si="146"/>
        <v>-0,962686535430995+0,270618983997552i</v>
      </c>
      <c r="V579" t="str">
        <f t="shared" si="147"/>
        <v>0,214024576952584+1,55223092345935i</v>
      </c>
      <c r="W579" t="str">
        <f t="shared" si="148"/>
        <v>0,71501291553898+1,39688487339662i</v>
      </c>
      <c r="X579" t="str">
        <f t="shared" si="149"/>
        <v>0,780164638684459+0,62082224758641i</v>
      </c>
      <c r="Y579">
        <f t="shared" si="134"/>
        <v>0.99703416518788068</v>
      </c>
      <c r="Z579">
        <f t="shared" si="145"/>
        <v>0.67214899532890959</v>
      </c>
      <c r="AC579">
        <f t="shared" ca="1" si="135"/>
        <v>-0.2864490327087838</v>
      </c>
      <c r="AD579">
        <f ca="1">$AB$3*AC579+$AB$2*AD578</f>
        <v>1.3283017065178592E-3</v>
      </c>
      <c r="AE579">
        <f t="shared" ca="1" si="136"/>
        <v>0</v>
      </c>
    </row>
    <row r="580" spans="6:31" x14ac:dyDescent="0.2">
      <c r="F580">
        <v>6.9166666666666661</v>
      </c>
      <c r="H580">
        <f t="shared" si="137"/>
        <v>3.9236383445734848E-54</v>
      </c>
      <c r="I580">
        <f t="shared" si="137"/>
        <v>-4.7530869546001612E-52</v>
      </c>
      <c r="J580">
        <f t="shared" ca="1" si="130"/>
        <v>-1026.4604848100123</v>
      </c>
      <c r="K580">
        <f t="shared" ca="1" si="138"/>
        <v>-4.7530869546001612E-52</v>
      </c>
      <c r="L580">
        <f t="shared" si="139"/>
        <v>-1026.4604848100123</v>
      </c>
      <c r="M580">
        <v>524</v>
      </c>
      <c r="N580">
        <f>2*PI()*P580/$B$6</f>
        <v>4.9197001177368058</v>
      </c>
      <c r="P580" s="8">
        <f>1000*10^((M580-272)/160)</f>
        <v>37583.740428844423</v>
      </c>
      <c r="Q580">
        <f t="shared" si="131"/>
        <v>-1.9399698631946807E-2</v>
      </c>
      <c r="R580">
        <f t="shared" si="132"/>
        <v>35.77903108597981</v>
      </c>
      <c r="S580" t="str">
        <f t="shared" si="133"/>
        <v>0,205829358639668-0,978587898516011i</v>
      </c>
      <c r="T580" t="str">
        <f t="shared" si="140"/>
        <v>0,205829358639668+0,978587898516011i</v>
      </c>
      <c r="U580" t="str">
        <f t="shared" si="146"/>
        <v>-0,915268550243966+0,402844239048182i</v>
      </c>
      <c r="V580" t="str">
        <f t="shared" si="147"/>
        <v>0,342164804253051+1,62677636928517i</v>
      </c>
      <c r="W580" t="str">
        <f t="shared" si="148"/>
        <v>0,826260755000196+1,44462809220732i</v>
      </c>
      <c r="X580" t="str">
        <f t="shared" si="149"/>
        <v>0,809467900430571+0,583356438592958i</v>
      </c>
      <c r="Y580">
        <f t="shared" si="134"/>
        <v>0.99776901950067409</v>
      </c>
      <c r="Z580">
        <f t="shared" si="145"/>
        <v>0.62446189562374999</v>
      </c>
      <c r="AC580">
        <f t="shared" ca="1" si="135"/>
        <v>1.2543474382080577</v>
      </c>
      <c r="AD580">
        <f ca="1">$AB$3*AC580+$AB$2*AD579</f>
        <v>1.7218874474353939E-3</v>
      </c>
      <c r="AE580">
        <f t="shared" ca="1" si="136"/>
        <v>0</v>
      </c>
    </row>
    <row r="581" spans="6:31" x14ac:dyDescent="0.2">
      <c r="F581">
        <v>6.9375</v>
      </c>
      <c r="H581">
        <f t="shared" si="137"/>
        <v>-2.7126935632943927E-54</v>
      </c>
      <c r="I581">
        <f t="shared" si="137"/>
        <v>3.4020388811186901E-52</v>
      </c>
      <c r="J581">
        <f t="shared" ca="1" si="130"/>
        <v>-1029.36521454487</v>
      </c>
      <c r="K581">
        <f t="shared" ca="1" si="138"/>
        <v>3.4020388811186901E-52</v>
      </c>
      <c r="L581">
        <f t="shared" si="139"/>
        <v>-1029.36521454487</v>
      </c>
      <c r="M581">
        <v>525</v>
      </c>
      <c r="N581">
        <f>2*PI()*P581/$B$6</f>
        <v>4.9910121945791879</v>
      </c>
      <c r="P581" s="8">
        <f>1000*10^((M581-272)/160)</f>
        <v>38128.524566361906</v>
      </c>
      <c r="Q581">
        <f t="shared" si="131"/>
        <v>-1.4462973321511849E-2</v>
      </c>
      <c r="R581">
        <f t="shared" si="132"/>
        <v>33.177361571618249</v>
      </c>
      <c r="S581" t="str">
        <f t="shared" si="133"/>
        <v>0,275032219574931-0,961435009865819i</v>
      </c>
      <c r="T581" t="str">
        <f t="shared" si="140"/>
        <v>0,275032219574931+0,961435009865819i</v>
      </c>
      <c r="U581" t="str">
        <f t="shared" si="146"/>
        <v>-0,848714556391373+0,528851209480883i</v>
      </c>
      <c r="V581" t="str">
        <f t="shared" si="147"/>
        <v>0,483444800649847+1,68998656739463i</v>
      </c>
      <c r="W581" t="str">
        <f t="shared" si="148"/>
        <v>0,946600651430945+1,48285865224194i</v>
      </c>
      <c r="X581" t="str">
        <f t="shared" si="149"/>
        <v>0,835588092417752+0,546322117595197i</v>
      </c>
      <c r="Y581">
        <f t="shared" si="134"/>
        <v>0.99833627419023407</v>
      </c>
      <c r="Z581">
        <f t="shared" si="145"/>
        <v>0.57905419654937895</v>
      </c>
      <c r="AC581">
        <f t="shared" ca="1" si="135"/>
        <v>4.9747188229714752E-2</v>
      </c>
      <c r="AD581">
        <f ca="1">$AB$3*AC581+$AB$2*AD580</f>
        <v>1.7369726708294723E-3</v>
      </c>
      <c r="AE581">
        <f t="shared" ca="1" si="136"/>
        <v>0</v>
      </c>
    </row>
    <row r="582" spans="6:31" x14ac:dyDescent="0.2">
      <c r="F582">
        <v>6.9583333333333339</v>
      </c>
      <c r="H582">
        <f t="shared" si="137"/>
        <v>1.5973513772186941E-54</v>
      </c>
      <c r="I582">
        <f t="shared" si="137"/>
        <v>-2.0826627753586838E-52</v>
      </c>
      <c r="J582">
        <f t="shared" ca="1" si="130"/>
        <v>-1033.6276209059631</v>
      </c>
      <c r="K582">
        <f t="shared" ca="1" si="138"/>
        <v>-2.0826627753586838E-52</v>
      </c>
      <c r="L582">
        <f t="shared" si="139"/>
        <v>-1033.6276209059631</v>
      </c>
      <c r="M582">
        <v>526</v>
      </c>
      <c r="N582">
        <f>2*PI()*P582/$B$6</f>
        <v>5.0633579548132097</v>
      </c>
      <c r="P582" s="8">
        <f>1000*10^((M582-272)/160)</f>
        <v>38681.205463305218</v>
      </c>
      <c r="Q582">
        <f t="shared" si="131"/>
        <v>-1.0669523321007056E-2</v>
      </c>
      <c r="R582">
        <f t="shared" si="132"/>
        <v>30.690556212470515</v>
      </c>
      <c r="S582" t="str">
        <f t="shared" si="133"/>
        <v>0,343807874475287-0,939040012698492i</v>
      </c>
      <c r="T582" t="str">
        <f t="shared" si="140"/>
        <v>0,343807874475288+0,939040012698493i</v>
      </c>
      <c r="U582" t="str">
        <f t="shared" si="146"/>
        <v>-0,763592290897571+0,645698701626232i</v>
      </c>
      <c r="V582" t="str">
        <f t="shared" si="147"/>
        <v>0,63693506972189+1,7396562451415i</v>
      </c>
      <c r="W582" t="str">
        <f t="shared" si="148"/>
        <v>1,07526194380036+1,51000674439793i</v>
      </c>
      <c r="X582" t="str">
        <f t="shared" si="149"/>
        <v>0,858880735005007+0,509774606899262i</v>
      </c>
      <c r="Y582">
        <f t="shared" si="134"/>
        <v>0.99877237987543377</v>
      </c>
      <c r="Z582">
        <f t="shared" si="145"/>
        <v>0.53565125517601087</v>
      </c>
      <c r="AC582">
        <f t="shared" ca="1" si="135"/>
        <v>-0.21422796877515113</v>
      </c>
      <c r="AD582">
        <f ca="1">$AB$3*AC582+$AB$2*AD581</f>
        <v>1.6691359403158807E-3</v>
      </c>
      <c r="AE582">
        <f t="shared" ca="1" si="136"/>
        <v>0</v>
      </c>
    </row>
    <row r="583" spans="6:31" x14ac:dyDescent="0.2">
      <c r="F583">
        <v>6.9791666666666661</v>
      </c>
      <c r="H583">
        <f t="shared" si="137"/>
        <v>-7.4846119375294449E-55</v>
      </c>
      <c r="I583">
        <f t="shared" si="137"/>
        <v>1.0384187435264409E-52</v>
      </c>
      <c r="J583">
        <f t="shared" ca="1" si="130"/>
        <v>-1039.6725496285812</v>
      </c>
      <c r="K583">
        <f t="shared" ca="1" si="138"/>
        <v>1.0384187435264409E-52</v>
      </c>
      <c r="L583">
        <f t="shared" si="139"/>
        <v>-1039.6725496285812</v>
      </c>
      <c r="M583">
        <v>527</v>
      </c>
      <c r="N583">
        <f>2*PI()*P583/$B$6</f>
        <v>5.1367523818947189</v>
      </c>
      <c r="P583" s="8">
        <f>1000*10^((M583-272)/160)</f>
        <v>39241.89758484537</v>
      </c>
      <c r="Q583">
        <f t="shared" si="131"/>
        <v>-7.7706527350824908E-3</v>
      </c>
      <c r="R583">
        <f t="shared" si="132"/>
        <v>28.304656720807152</v>
      </c>
      <c r="S583" t="str">
        <f t="shared" si="133"/>
        <v>0,411740732352824-0,91130103112065i</v>
      </c>
      <c r="T583" t="str">
        <f t="shared" si="140"/>
        <v>0,411740732352824+0,91130103112065i</v>
      </c>
      <c r="U583" t="str">
        <f t="shared" si="146"/>
        <v>-0,66093913864312+0,750439507895001i</v>
      </c>
      <c r="V583" t="str">
        <f t="shared" si="147"/>
        <v>0,801347596808315+1,77361342679037i</v>
      </c>
      <c r="W583" t="str">
        <f t="shared" si="148"/>
        <v>1,21121738142546+1,52453444147481i</v>
      </c>
      <c r="X583" t="str">
        <f t="shared" si="149"/>
        <v>0,879651504756324+0,473735760772108i</v>
      </c>
      <c r="Y583">
        <f t="shared" si="134"/>
        <v>0.99910577060409023</v>
      </c>
      <c r="Z583">
        <f t="shared" si="145"/>
        <v>0.49400945342482616</v>
      </c>
      <c r="AC583">
        <f t="shared" ca="1" si="135"/>
        <v>-0.70231251217536195</v>
      </c>
      <c r="AD583">
        <f ca="1">$AB$3*AC583+$AB$2*AD582</f>
        <v>1.4480083210366074E-3</v>
      </c>
      <c r="AE583">
        <f t="shared" ca="1" si="136"/>
        <v>0</v>
      </c>
    </row>
    <row r="584" spans="6:31" x14ac:dyDescent="0.2">
      <c r="F584">
        <v>7</v>
      </c>
      <c r="H584">
        <f t="shared" si="137"/>
        <v>1.9487257397652525E-55</v>
      </c>
      <c r="I584">
        <f t="shared" si="137"/>
        <v>-3.3209516202111273E-53</v>
      </c>
      <c r="J584">
        <f t="shared" ref="J584:J647" ca="1" si="150">IFERROR(10*LOG(K584^2),NA())</f>
        <v>-1049.5747490235842</v>
      </c>
      <c r="K584">
        <f t="shared" ca="1" si="138"/>
        <v>-3.3209516202111273E-53</v>
      </c>
      <c r="L584">
        <f t="shared" si="139"/>
        <v>-1049.5747490235842</v>
      </c>
      <c r="M584">
        <v>528</v>
      </c>
      <c r="N584">
        <f>2*PI()*P584/$B$6</f>
        <v>5.2112106764678616</v>
      </c>
      <c r="P584" s="8">
        <f>1000*10^((M584-272)/160)</f>
        <v>39810.717055349756</v>
      </c>
      <c r="Q584">
        <f t="shared" si="131"/>
        <v>-5.5718063679191616E-3</v>
      </c>
      <c r="R584">
        <f t="shared" si="132"/>
        <v>26.00718440434834</v>
      </c>
      <c r="S584" t="str">
        <f t="shared" si="133"/>
        <v>0,478391147056269-0,878146861531821i</v>
      </c>
      <c r="T584" t="str">
        <f t="shared" si="140"/>
        <v>0,478391147056269+0,878146861531821i</v>
      </c>
      <c r="U584" t="str">
        <f t="shared" si="146"/>
        <v>-0,542283820836374+0,840195368744141i</v>
      </c>
      <c r="V584" t="str">
        <f t="shared" si="147"/>
        <v>0,975022523341585+1,78977594812084i</v>
      </c>
      <c r="W584" t="str">
        <f t="shared" si="148"/>
        <v>1,35317427343393+1,5249759945852i</v>
      </c>
      <c r="X584" t="str">
        <f t="shared" si="149"/>
        <v>0,898162734821589+0,438202656981232i</v>
      </c>
      <c r="Y584">
        <f t="shared" ref="Y584:Y647" si="151">IMABS(X584)</f>
        <v>0.99935872778877921</v>
      </c>
      <c r="Z584">
        <f t="shared" si="145"/>
        <v>0.45391099702919879</v>
      </c>
      <c r="AC584">
        <f t="shared" ref="AC584:AC647" ca="1" si="152">_xlfn.NORM.INV(RAND(),0,1)</f>
        <v>0.75144019695727671</v>
      </c>
      <c r="AD584">
        <f ca="1">$AB$3*AC584+$AB$2*AD583</f>
        <v>1.6835883075250221E-3</v>
      </c>
      <c r="AE584">
        <f t="shared" ref="AE584:AE647" ca="1" si="153">(AD584-$AD$6)/$AD$5*$AE$2*$AE$3</f>
        <v>0</v>
      </c>
    </row>
    <row r="585" spans="6:31" x14ac:dyDescent="0.2">
      <c r="F585">
        <v>7.0208333333333339</v>
      </c>
      <c r="H585">
        <f t="shared" ref="H585:I648" si="154">G585*$B$15+G584*$B$16+G583*$B$17+H584*$B$12+H583*$B$13</f>
        <v>1.0809400121328507E-55</v>
      </c>
      <c r="I585">
        <f t="shared" si="154"/>
        <v>-7.2708559944779107E-54</v>
      </c>
      <c r="J585">
        <f t="shared" ca="1" si="150"/>
        <v>-1062.7682891368929</v>
      </c>
      <c r="K585">
        <f t="shared" ref="K585:K648" ca="1" si="155">I585+AE585</f>
        <v>-7.2708559944779107E-54</v>
      </c>
      <c r="L585">
        <f t="shared" ref="L585:L648" si="156">IFERROR(10*LOG(I585^2),NA())</f>
        <v>-1062.7682891368929</v>
      </c>
      <c r="AC585">
        <f t="shared" ca="1" si="152"/>
        <v>-1.3214759749859084</v>
      </c>
      <c r="AD585">
        <f ca="1">$AB$3*AC585+$AB$2*AD584</f>
        <v>1.2679707627483406E-3</v>
      </c>
      <c r="AE585">
        <f t="shared" ca="1" si="153"/>
        <v>0</v>
      </c>
    </row>
    <row r="586" spans="6:31" x14ac:dyDescent="0.2">
      <c r="F586">
        <v>7.0416666666666661</v>
      </c>
      <c r="H586">
        <f t="shared" si="154"/>
        <v>-2.3139021998314382E-55</v>
      </c>
      <c r="I586">
        <f t="shared" si="154"/>
        <v>2.5288478539834607E-53</v>
      </c>
      <c r="J586">
        <f t="shared" ca="1" si="150"/>
        <v>-1051.9415459766792</v>
      </c>
      <c r="K586">
        <f t="shared" ca="1" si="155"/>
        <v>2.5288478539834607E-53</v>
      </c>
      <c r="L586">
        <f t="shared" si="156"/>
        <v>-1051.9415459766792</v>
      </c>
      <c r="AC586">
        <f t="shared" ca="1" si="152"/>
        <v>-1.2317506908042806</v>
      </c>
      <c r="AD586">
        <f ca="1">$AB$3*AC586+$AB$2*AD585</f>
        <v>8.8066736941552098E-4</v>
      </c>
      <c r="AE586">
        <f t="shared" ca="1" si="153"/>
        <v>0</v>
      </c>
    </row>
    <row r="587" spans="6:31" x14ac:dyDescent="0.2">
      <c r="F587">
        <v>7.0625</v>
      </c>
      <c r="H587">
        <f t="shared" si="154"/>
        <v>2.4446957105901262E-55</v>
      </c>
      <c r="I587">
        <f t="shared" si="154"/>
        <v>-2.8963425810881365E-53</v>
      </c>
      <c r="J587">
        <f t="shared" ca="1" si="150"/>
        <v>-1050.7630014166464</v>
      </c>
      <c r="K587">
        <f t="shared" ca="1" si="155"/>
        <v>-2.8963425810881365E-53</v>
      </c>
      <c r="L587">
        <f t="shared" si="156"/>
        <v>-1050.7630014166464</v>
      </c>
      <c r="AC587">
        <f t="shared" ca="1" si="152"/>
        <v>-0.65755808183265885</v>
      </c>
      <c r="AD587">
        <f ca="1">$AB$3*AC587+$AB$2*AD586</f>
        <v>6.7384522647756691E-4</v>
      </c>
      <c r="AE587">
        <f t="shared" ca="1" si="153"/>
        <v>0</v>
      </c>
    </row>
    <row r="588" spans="6:31" x14ac:dyDescent="0.2">
      <c r="F588">
        <v>7.0833333333333339</v>
      </c>
      <c r="H588">
        <f t="shared" si="154"/>
        <v>-2.0232101424589414E-55</v>
      </c>
      <c r="I588">
        <f t="shared" si="154"/>
        <v>2.5023026377468085E-53</v>
      </c>
      <c r="J588">
        <f t="shared" ca="1" si="150"/>
        <v>-1052.033203325665</v>
      </c>
      <c r="K588">
        <f t="shared" ca="1" si="155"/>
        <v>2.5023026377468085E-53</v>
      </c>
      <c r="L588">
        <f t="shared" si="156"/>
        <v>-1052.033203325665</v>
      </c>
      <c r="AC588">
        <f t="shared" ca="1" si="152"/>
        <v>-0.277766241146232</v>
      </c>
      <c r="AD588">
        <f ca="1">$AB$3*AC588+$AB$2*AD587</f>
        <v>5.8638443317945077E-4</v>
      </c>
      <c r="AE588">
        <f t="shared" ca="1" si="153"/>
        <v>0</v>
      </c>
    </row>
    <row r="589" spans="6:31" x14ac:dyDescent="0.2">
      <c r="F589">
        <v>7.1041666666666661</v>
      </c>
      <c r="H589">
        <f t="shared" si="154"/>
        <v>1.4213975757115284E-55</v>
      </c>
      <c r="I589">
        <f t="shared" si="154"/>
        <v>-1.8199998272610529E-53</v>
      </c>
      <c r="J589">
        <f t="shared" ca="1" si="150"/>
        <v>-1054.7985730646894</v>
      </c>
      <c r="K589">
        <f t="shared" ca="1" si="155"/>
        <v>-1.8199998272610529E-53</v>
      </c>
      <c r="L589">
        <f t="shared" si="156"/>
        <v>-1054.7985730646894</v>
      </c>
      <c r="AC589">
        <f t="shared" ca="1" si="152"/>
        <v>-0.53659074073778901</v>
      </c>
      <c r="AD589">
        <f ca="1">$AB$3*AC589+$AB$2*AD588</f>
        <v>4.1765176928361327E-4</v>
      </c>
      <c r="AE589">
        <f t="shared" ca="1" si="153"/>
        <v>0</v>
      </c>
    </row>
    <row r="590" spans="6:31" x14ac:dyDescent="0.2">
      <c r="F590">
        <v>7.125</v>
      </c>
      <c r="H590">
        <f t="shared" si="154"/>
        <v>-8.5259694238724602E-56</v>
      </c>
      <c r="I590">
        <f t="shared" si="154"/>
        <v>1.1336228920362463E-53</v>
      </c>
      <c r="J590">
        <f t="shared" ca="1" si="150"/>
        <v>-1058.9106278532247</v>
      </c>
      <c r="K590">
        <f t="shared" ca="1" si="155"/>
        <v>1.1336228920362463E-53</v>
      </c>
      <c r="L590">
        <f t="shared" si="156"/>
        <v>-1058.9106278532247</v>
      </c>
      <c r="AC590">
        <f t="shared" ca="1" si="152"/>
        <v>0.6169877852007325</v>
      </c>
      <c r="AD590">
        <f ca="1">$AB$3*AC590+$AB$2*AD589</f>
        <v>6.1132256466491094E-4</v>
      </c>
      <c r="AE590">
        <f t="shared" ca="1" si="153"/>
        <v>0</v>
      </c>
    </row>
    <row r="591" spans="6:31" x14ac:dyDescent="0.2">
      <c r="F591">
        <v>7.1458333333333339</v>
      </c>
      <c r="H591">
        <f t="shared" si="154"/>
        <v>4.1216222650101896E-56</v>
      </c>
      <c r="I591">
        <f t="shared" si="154"/>
        <v>-5.8051796354867689E-54</v>
      </c>
      <c r="J591">
        <f t="shared" ca="1" si="150"/>
        <v>-1064.7236867381685</v>
      </c>
      <c r="K591">
        <f t="shared" ca="1" si="155"/>
        <v>-5.8051796354867689E-54</v>
      </c>
      <c r="L591">
        <f t="shared" si="156"/>
        <v>-1064.7236867381685</v>
      </c>
      <c r="AC591">
        <f t="shared" ca="1" si="152"/>
        <v>-0.8143232580378259</v>
      </c>
      <c r="AD591">
        <f ca="1">$AB$3*AC591+$AB$2*AD590</f>
        <v>3.5534352862138797E-4</v>
      </c>
      <c r="AE591">
        <f t="shared" ca="1" si="153"/>
        <v>0</v>
      </c>
    </row>
    <row r="592" spans="6:31" x14ac:dyDescent="0.2">
      <c r="F592">
        <v>7.1666666666666661</v>
      </c>
      <c r="H592">
        <f t="shared" si="154"/>
        <v>-1.2022245727032202E-56</v>
      </c>
      <c r="I592">
        <f t="shared" si="154"/>
        <v>2.0041651688167335E-54</v>
      </c>
      <c r="J592">
        <f t="shared" ca="1" si="150"/>
        <v>-1073.9613297983135</v>
      </c>
      <c r="K592">
        <f t="shared" ca="1" si="155"/>
        <v>2.0041651688167335E-54</v>
      </c>
      <c r="L592">
        <f t="shared" si="156"/>
        <v>-1073.9613297983135</v>
      </c>
      <c r="AC592">
        <f t="shared" ca="1" si="152"/>
        <v>-0.62663546157413497</v>
      </c>
      <c r="AD592">
        <f ca="1">$AB$3*AC592+$AB$2*AD591</f>
        <v>1.5839949689346817E-4</v>
      </c>
      <c r="AE592">
        <f t="shared" ca="1" si="153"/>
        <v>0</v>
      </c>
    </row>
    <row r="593" spans="6:31" x14ac:dyDescent="0.2">
      <c r="F593">
        <v>7.1875</v>
      </c>
      <c r="H593">
        <f t="shared" si="154"/>
        <v>-4.3004930613502446E-57</v>
      </c>
      <c r="I593">
        <f t="shared" si="154"/>
        <v>2.1678629296409709E-55</v>
      </c>
      <c r="J593">
        <f t="shared" ca="1" si="150"/>
        <v>-1093.2793636196332</v>
      </c>
      <c r="K593">
        <f t="shared" ca="1" si="155"/>
        <v>2.1678629296409709E-55</v>
      </c>
      <c r="L593">
        <f t="shared" si="156"/>
        <v>-1093.2793636196332</v>
      </c>
      <c r="AC593">
        <f t="shared" ca="1" si="152"/>
        <v>1.3370386339874925</v>
      </c>
      <c r="AD593">
        <f ca="1">$AB$3*AC593+$AB$2*AD592</f>
        <v>5.7832684060434632E-4</v>
      </c>
      <c r="AE593">
        <f t="shared" ca="1" si="153"/>
        <v>0</v>
      </c>
    </row>
    <row r="594" spans="6:31" x14ac:dyDescent="0.2">
      <c r="F594">
        <v>7.2083333333333339</v>
      </c>
      <c r="H594">
        <f t="shared" si="154"/>
        <v>1.124478175247988E-56</v>
      </c>
      <c r="I594">
        <f t="shared" si="154"/>
        <v>-1.2410451457695982E-54</v>
      </c>
      <c r="J594">
        <f t="shared" ca="1" si="150"/>
        <v>-1078.124248395779</v>
      </c>
      <c r="K594">
        <f t="shared" ca="1" si="155"/>
        <v>-1.2410451457695982E-54</v>
      </c>
      <c r="L594">
        <f t="shared" si="156"/>
        <v>-1078.124248395779</v>
      </c>
      <c r="AC594">
        <f t="shared" ca="1" si="152"/>
        <v>-1.8568920573785506</v>
      </c>
      <c r="AD594">
        <f ca="1">$AB$3*AC594+$AB$2*AD593</f>
        <v>-5.1230334705620406E-6</v>
      </c>
      <c r="AE594">
        <f t="shared" ca="1" si="153"/>
        <v>0</v>
      </c>
    </row>
    <row r="595" spans="6:31" x14ac:dyDescent="0.2">
      <c r="F595">
        <v>7.2291666666666661</v>
      </c>
      <c r="H595">
        <f t="shared" si="154"/>
        <v>-1.233530518490543E-56</v>
      </c>
      <c r="I595">
        <f t="shared" si="154"/>
        <v>1.4885811924746496E-54</v>
      </c>
      <c r="J595">
        <f t="shared" ca="1" si="150"/>
        <v>-1076.5445494483324</v>
      </c>
      <c r="K595">
        <f t="shared" ca="1" si="155"/>
        <v>1.4885811924746496E-54</v>
      </c>
      <c r="L595">
        <f t="shared" si="156"/>
        <v>-1076.5445494483324</v>
      </c>
      <c r="AC595">
        <f t="shared" ca="1" si="152"/>
        <v>0.16358644707757328</v>
      </c>
      <c r="AD595">
        <f ca="1">$AB$3*AC595+$AB$2*AD594</f>
        <v>4.6262701554833465E-5</v>
      </c>
      <c r="AE595">
        <f t="shared" ca="1" si="153"/>
        <v>0</v>
      </c>
    </row>
    <row r="596" spans="6:31" x14ac:dyDescent="0.2">
      <c r="F596">
        <v>7.25</v>
      </c>
      <c r="H596">
        <f t="shared" si="154"/>
        <v>1.0414235868107332E-56</v>
      </c>
      <c r="I596">
        <f t="shared" si="154"/>
        <v>-1.3141991269826441E-54</v>
      </c>
      <c r="J596">
        <f t="shared" ca="1" si="150"/>
        <v>-1077.6267765129107</v>
      </c>
      <c r="K596">
        <f t="shared" ca="1" si="155"/>
        <v>-1.3141991269826441E-54</v>
      </c>
      <c r="L596">
        <f t="shared" si="156"/>
        <v>-1077.6267765129107</v>
      </c>
      <c r="AC596">
        <f t="shared" ca="1" si="152"/>
        <v>-0.38070561551940774</v>
      </c>
      <c r="AD596">
        <f ca="1">$AB$3*AC596+$AB$2*AD595</f>
        <v>-7.3335240511517659E-5</v>
      </c>
      <c r="AE596">
        <f t="shared" ca="1" si="153"/>
        <v>0</v>
      </c>
    </row>
    <row r="597" spans="6:31" x14ac:dyDescent="0.2">
      <c r="F597">
        <v>7.2708333333333339</v>
      </c>
      <c r="H597">
        <f t="shared" si="154"/>
        <v>-7.4351477398151771E-57</v>
      </c>
      <c r="I597">
        <f t="shared" si="154"/>
        <v>9.7148627355464088E-55</v>
      </c>
      <c r="J597">
        <f t="shared" ca="1" si="150"/>
        <v>-1080.2512666261753</v>
      </c>
      <c r="K597">
        <f t="shared" ca="1" si="155"/>
        <v>9.7148627355464088E-55</v>
      </c>
      <c r="L597">
        <f t="shared" si="156"/>
        <v>-1080.2512666261753</v>
      </c>
      <c r="AC597">
        <f t="shared" ca="1" si="152"/>
        <v>0.48308319895841439</v>
      </c>
      <c r="AD597">
        <f ca="1">$AB$3*AC597+$AB$2*AD596</f>
        <v>7.8429019867436842E-5</v>
      </c>
      <c r="AE597">
        <f t="shared" ca="1" si="153"/>
        <v>0</v>
      </c>
    </row>
    <row r="598" spans="6:31" x14ac:dyDescent="0.2">
      <c r="F598">
        <v>7.2916666666666661</v>
      </c>
      <c r="H598">
        <f t="shared" si="154"/>
        <v>4.5404977914813796E-57</v>
      </c>
      <c r="I598">
        <f t="shared" si="154"/>
        <v>-6.1543581422350649E-55</v>
      </c>
      <c r="J598">
        <f t="shared" ca="1" si="150"/>
        <v>-1084.2163446867285</v>
      </c>
      <c r="K598">
        <f t="shared" ca="1" si="155"/>
        <v>-6.1543581422350649E-55</v>
      </c>
      <c r="L598">
        <f t="shared" si="156"/>
        <v>-1084.2163446867285</v>
      </c>
      <c r="AC598">
        <f t="shared" ca="1" si="152"/>
        <v>-0.57002508648472627</v>
      </c>
      <c r="AD598">
        <f ca="1">$AB$3*AC598+$AB$2*AD597</f>
        <v>-1.0064614986704468E-4</v>
      </c>
      <c r="AE598">
        <f t="shared" ca="1" si="153"/>
        <v>0</v>
      </c>
    </row>
    <row r="599" spans="6:31" x14ac:dyDescent="0.2">
      <c r="F599">
        <v>7.3125</v>
      </c>
      <c r="H599">
        <f t="shared" si="154"/>
        <v>-2.2591992609305927E-57</v>
      </c>
      <c r="I599">
        <f t="shared" si="154"/>
        <v>3.2313452116790066E-55</v>
      </c>
      <c r="J599">
        <f t="shared" ca="1" si="150"/>
        <v>-1089.8123328574825</v>
      </c>
      <c r="K599">
        <f t="shared" ca="1" si="155"/>
        <v>3.2313452116790066E-55</v>
      </c>
      <c r="L599">
        <f t="shared" si="156"/>
        <v>-1089.8123328574825</v>
      </c>
      <c r="AC599">
        <f t="shared" ca="1" si="152"/>
        <v>-0.59926385487315748</v>
      </c>
      <c r="AD599">
        <f ca="1">$AB$3*AC599+$AB$2*AD598</f>
        <v>-2.8884925751814156E-4</v>
      </c>
      <c r="AE599">
        <f t="shared" ca="1" si="153"/>
        <v>0</v>
      </c>
    </row>
    <row r="600" spans="6:31" x14ac:dyDescent="0.2">
      <c r="F600">
        <v>7.3333333333333339</v>
      </c>
      <c r="H600">
        <f t="shared" si="154"/>
        <v>7.224380721349856E-58</v>
      </c>
      <c r="I600">
        <f t="shared" si="154"/>
        <v>-1.1905282144982084E-55</v>
      </c>
      <c r="J600">
        <f t="shared" ca="1" si="150"/>
        <v>-1098.4852061546035</v>
      </c>
      <c r="K600">
        <f t="shared" ca="1" si="155"/>
        <v>-1.1905282144982084E-55</v>
      </c>
      <c r="L600">
        <f t="shared" si="156"/>
        <v>-1098.4852061546035</v>
      </c>
      <c r="AC600">
        <f t="shared" ca="1" si="152"/>
        <v>-0.94648579737710259</v>
      </c>
      <c r="AD600">
        <f ca="1">$AB$3*AC600+$AB$2*AD599</f>
        <v>-5.860591053416422E-4</v>
      </c>
      <c r="AE600">
        <f t="shared" ca="1" si="153"/>
        <v>0</v>
      </c>
    </row>
    <row r="601" spans="6:31" x14ac:dyDescent="0.2">
      <c r="F601">
        <v>7.3541666666666661</v>
      </c>
      <c r="H601">
        <f t="shared" si="154"/>
        <v>1.5452087623317585E-58</v>
      </c>
      <c r="I601">
        <f t="shared" si="154"/>
        <v>-2.4374981805109905E-57</v>
      </c>
      <c r="J601">
        <f t="shared" ca="1" si="150"/>
        <v>-1132.2611139962344</v>
      </c>
      <c r="K601">
        <f t="shared" ca="1" si="155"/>
        <v>-2.4374981805109905E-57</v>
      </c>
      <c r="L601">
        <f t="shared" si="156"/>
        <v>-1132.2611139962344</v>
      </c>
      <c r="AC601">
        <f t="shared" ca="1" si="152"/>
        <v>-1.8129456525795906</v>
      </c>
      <c r="AD601">
        <f ca="1">$AB$3*AC601+$AB$2*AD600</f>
        <v>-1.1553392325375988E-3</v>
      </c>
      <c r="AE601">
        <f t="shared" ca="1" si="153"/>
        <v>0</v>
      </c>
    </row>
    <row r="602" spans="6:31" x14ac:dyDescent="0.2">
      <c r="F602">
        <v>7.375</v>
      </c>
      <c r="H602">
        <f t="shared" si="154"/>
        <v>-5.4276074797604429E-58</v>
      </c>
      <c r="I602">
        <f t="shared" si="154"/>
        <v>6.0314683655668803E-56</v>
      </c>
      <c r="J602">
        <f t="shared" ca="1" si="150"/>
        <v>-1104.3915389133092</v>
      </c>
      <c r="K602">
        <f t="shared" ca="1" si="155"/>
        <v>6.0314683655668803E-56</v>
      </c>
      <c r="L602">
        <f t="shared" si="156"/>
        <v>-1104.3915389133092</v>
      </c>
      <c r="AC602">
        <f t="shared" ca="1" si="152"/>
        <v>-1.3825018513092702</v>
      </c>
      <c r="AD602">
        <f ca="1">$AB$3*AC602+$AB$2*AD601</f>
        <v>-1.5892338751505887E-3</v>
      </c>
      <c r="AE602">
        <f t="shared" ca="1" si="153"/>
        <v>0</v>
      </c>
    </row>
    <row r="603" spans="6:31" x14ac:dyDescent="0.2">
      <c r="F603">
        <v>7.3958333333333339</v>
      </c>
      <c r="H603">
        <f t="shared" si="154"/>
        <v>6.2073627916283087E-58</v>
      </c>
      <c r="I603">
        <f t="shared" si="154"/>
        <v>-7.6230361792595197E-56</v>
      </c>
      <c r="J603">
        <f t="shared" ca="1" si="150"/>
        <v>-1102.3574403808934</v>
      </c>
      <c r="K603">
        <f t="shared" ca="1" si="155"/>
        <v>-7.6230361792595197E-56</v>
      </c>
      <c r="L603">
        <f t="shared" si="156"/>
        <v>-1102.3574403808934</v>
      </c>
      <c r="AC603">
        <f t="shared" ca="1" si="152"/>
        <v>-1.2703464822971946</v>
      </c>
      <c r="AD603">
        <f ca="1">$AB$3*AC603+$AB$2*AD602</f>
        <v>-1.9877631131468426E-3</v>
      </c>
      <c r="AE603">
        <f t="shared" ca="1" si="153"/>
        <v>0</v>
      </c>
    </row>
    <row r="604" spans="6:31" x14ac:dyDescent="0.2">
      <c r="F604">
        <v>7.4166666666666661</v>
      </c>
      <c r="H604">
        <f t="shared" si="154"/>
        <v>-5.350959433123288E-58</v>
      </c>
      <c r="I604">
        <f t="shared" si="154"/>
        <v>6.8853798666053049E-56</v>
      </c>
      <c r="J604">
        <f t="shared" ca="1" si="150"/>
        <v>-1103.2414418941407</v>
      </c>
      <c r="K604">
        <f t="shared" ca="1" si="155"/>
        <v>6.8853798666053049E-56</v>
      </c>
      <c r="L604">
        <f t="shared" si="156"/>
        <v>-1103.2414418941407</v>
      </c>
      <c r="AC604">
        <f t="shared" ca="1" si="152"/>
        <v>-0.23339502449822186</v>
      </c>
      <c r="AD604">
        <f ca="1">$AB$3*AC604+$AB$2*AD603</f>
        <v>-2.0604504295434907E-3</v>
      </c>
      <c r="AE604">
        <f t="shared" ca="1" si="153"/>
        <v>0</v>
      </c>
    </row>
    <row r="605" spans="6:31" x14ac:dyDescent="0.2">
      <c r="F605">
        <v>7.4375</v>
      </c>
      <c r="H605">
        <f t="shared" si="154"/>
        <v>3.8826728328022691E-58</v>
      </c>
      <c r="I605">
        <f t="shared" si="154"/>
        <v>-5.1742700834299716E-56</v>
      </c>
      <c r="J605">
        <f t="shared" ca="1" si="150"/>
        <v>-1105.7230181197265</v>
      </c>
      <c r="K605">
        <f t="shared" ca="1" si="155"/>
        <v>-5.1742700834299716E-56</v>
      </c>
      <c r="L605">
        <f t="shared" si="156"/>
        <v>-1105.7230181197265</v>
      </c>
      <c r="AC605">
        <f t="shared" ca="1" si="152"/>
        <v>-1.4979963273263273</v>
      </c>
      <c r="AD605">
        <f ca="1">$AB$3*AC605+$AB$2*AD604</f>
        <v>-2.5303387283905679E-3</v>
      </c>
      <c r="AE605">
        <f t="shared" ca="1" si="153"/>
        <v>0</v>
      </c>
    </row>
    <row r="606" spans="6:31" x14ac:dyDescent="0.2">
      <c r="F606">
        <v>7.4583333333333339</v>
      </c>
      <c r="H606">
        <f t="shared" si="154"/>
        <v>-2.4128172967997682E-58</v>
      </c>
      <c r="I606">
        <f t="shared" si="154"/>
        <v>3.3327705261275112E-56</v>
      </c>
      <c r="J606">
        <f t="shared" ca="1" si="150"/>
        <v>-1109.5438917625977</v>
      </c>
      <c r="K606">
        <f t="shared" ca="1" si="155"/>
        <v>3.3327705261275112E-56</v>
      </c>
      <c r="L606">
        <f t="shared" si="156"/>
        <v>-1109.5438917625977</v>
      </c>
      <c r="AC606">
        <f t="shared" ca="1" si="152"/>
        <v>1.0280528131050142</v>
      </c>
      <c r="AD606">
        <f ca="1">$AB$3*AC606+$AB$2*AD605</f>
        <v>-2.2066223368564469E-3</v>
      </c>
      <c r="AE606">
        <f t="shared" ca="1" si="153"/>
        <v>0</v>
      </c>
    </row>
    <row r="607" spans="6:31" x14ac:dyDescent="0.2">
      <c r="F607">
        <v>7.4791666666666661</v>
      </c>
      <c r="H607">
        <f t="shared" si="154"/>
        <v>1.2331847940670759E-58</v>
      </c>
      <c r="I607">
        <f t="shared" si="154"/>
        <v>-1.7915294134100258E-56</v>
      </c>
      <c r="J607">
        <f t="shared" ca="1" si="150"/>
        <v>-1114.9355211434622</v>
      </c>
      <c r="K607">
        <f t="shared" ca="1" si="155"/>
        <v>-1.7915294134100258E-56</v>
      </c>
      <c r="L607">
        <f t="shared" si="156"/>
        <v>-1114.9355211434622</v>
      </c>
      <c r="AC607">
        <f t="shared" ca="1" si="152"/>
        <v>1.4579703276789135</v>
      </c>
      <c r="AD607">
        <f ca="1">$AB$3*AC607+$AB$2*AD606</f>
        <v>-1.7479662716767461E-3</v>
      </c>
      <c r="AE607">
        <f t="shared" ca="1" si="153"/>
        <v>0</v>
      </c>
    </row>
    <row r="608" spans="6:31" x14ac:dyDescent="0.2">
      <c r="F608">
        <v>7.5</v>
      </c>
      <c r="H608">
        <f t="shared" si="154"/>
        <v>-4.2568040670998646E-59</v>
      </c>
      <c r="I608">
        <f t="shared" si="154"/>
        <v>6.9822865113316597E-57</v>
      </c>
      <c r="J608">
        <f t="shared" ca="1" si="150"/>
        <v>-1123.120046686096</v>
      </c>
      <c r="K608">
        <f t="shared" ca="1" si="155"/>
        <v>6.9822865113316597E-57</v>
      </c>
      <c r="L608">
        <f t="shared" si="156"/>
        <v>-1123.120046686096</v>
      </c>
      <c r="AC608">
        <f t="shared" ca="1" si="152"/>
        <v>-0.82665993155552175</v>
      </c>
      <c r="AD608">
        <f ca="1">$AB$3*AC608+$AB$2*AD607</f>
        <v>-2.0070793032258716E-3</v>
      </c>
      <c r="AE608">
        <f t="shared" ca="1" si="153"/>
        <v>0</v>
      </c>
    </row>
    <row r="609" spans="6:31" x14ac:dyDescent="0.2">
      <c r="F609">
        <v>7.5208333333333339</v>
      </c>
      <c r="H609">
        <f t="shared" si="154"/>
        <v>-4.4245049441354869E-60</v>
      </c>
      <c r="I609">
        <f t="shared" si="154"/>
        <v>-3.5528506033630406E-58</v>
      </c>
      <c r="J609">
        <f t="shared" ca="1" si="150"/>
        <v>-1148.988461082407</v>
      </c>
      <c r="K609">
        <f t="shared" ca="1" si="155"/>
        <v>-3.5528506033630406E-58</v>
      </c>
      <c r="L609">
        <f t="shared" si="156"/>
        <v>-1148.988461082407</v>
      </c>
      <c r="AC609">
        <f t="shared" ca="1" si="152"/>
        <v>-0.14916283906186512</v>
      </c>
      <c r="AD609">
        <f ca="1">$AB$3*AC609+$AB$2*AD608</f>
        <v>-2.0533023871738124E-3</v>
      </c>
      <c r="AE609">
        <f t="shared" ca="1" si="153"/>
        <v>0</v>
      </c>
    </row>
    <row r="610" spans="6:31" x14ac:dyDescent="0.2">
      <c r="F610">
        <v>7.5416666666666661</v>
      </c>
      <c r="H610">
        <f t="shared" si="154"/>
        <v>2.5991906316319555E-59</v>
      </c>
      <c r="I610">
        <f t="shared" si="154"/>
        <v>-2.8975773510427064E-57</v>
      </c>
      <c r="J610">
        <f t="shared" ca="1" si="150"/>
        <v>-1130.7592992337229</v>
      </c>
      <c r="K610">
        <f t="shared" ca="1" si="155"/>
        <v>-2.8975773510427064E-57</v>
      </c>
      <c r="L610">
        <f t="shared" si="156"/>
        <v>-1130.7592992337229</v>
      </c>
      <c r="AC610">
        <f t="shared" ca="1" si="152"/>
        <v>1.0042090260107812</v>
      </c>
      <c r="AD610">
        <f ca="1">$AB$3*AC610+$AB$2*AD609</f>
        <v>-1.7372254075470723E-3</v>
      </c>
      <c r="AE610">
        <f t="shared" ca="1" si="153"/>
        <v>0</v>
      </c>
    </row>
    <row r="611" spans="6:31" x14ac:dyDescent="0.2">
      <c r="F611">
        <v>7.5625</v>
      </c>
      <c r="H611">
        <f t="shared" si="154"/>
        <v>-3.1146976838141218E-59</v>
      </c>
      <c r="I611">
        <f t="shared" si="154"/>
        <v>3.8888284446156812E-57</v>
      </c>
      <c r="J611">
        <f t="shared" ca="1" si="150"/>
        <v>-1128.2036243059895</v>
      </c>
      <c r="K611">
        <f t="shared" ca="1" si="155"/>
        <v>3.8888284446156812E-57</v>
      </c>
      <c r="L611">
        <f t="shared" si="156"/>
        <v>-1128.2036243059895</v>
      </c>
      <c r="AC611">
        <f t="shared" ca="1" si="152"/>
        <v>-0.97969026937273251</v>
      </c>
      <c r="AD611">
        <f ca="1">$AB$3*AC611+$AB$2*AD610</f>
        <v>-2.044410160101027E-3</v>
      </c>
      <c r="AE611">
        <f t="shared" ca="1" si="153"/>
        <v>0</v>
      </c>
    </row>
    <row r="612" spans="6:31" x14ac:dyDescent="0.2">
      <c r="F612">
        <v>7.5833333333333339</v>
      </c>
      <c r="H612">
        <f t="shared" si="154"/>
        <v>2.7443148481456114E-59</v>
      </c>
      <c r="I612">
        <f t="shared" si="154"/>
        <v>-3.5985169797858151E-57</v>
      </c>
      <c r="J612">
        <f t="shared" ca="1" si="150"/>
        <v>-1128.8775288746201</v>
      </c>
      <c r="K612">
        <f t="shared" ca="1" si="155"/>
        <v>-3.5985169797858151E-57</v>
      </c>
      <c r="L612">
        <f t="shared" si="156"/>
        <v>-1128.8775288746201</v>
      </c>
      <c r="AC612">
        <f t="shared" ca="1" si="152"/>
        <v>0.42026951517058031</v>
      </c>
      <c r="AD612">
        <f ca="1">$AB$3*AC612+$AB$2*AD611</f>
        <v>-1.9117571667356184E-3</v>
      </c>
      <c r="AE612">
        <f t="shared" ca="1" si="153"/>
        <v>0</v>
      </c>
    </row>
    <row r="613" spans="6:31" x14ac:dyDescent="0.2">
      <c r="F613">
        <v>7.6041666666666661</v>
      </c>
      <c r="H613">
        <f t="shared" si="154"/>
        <v>-2.0241587889816188E-59</v>
      </c>
      <c r="I613">
        <f t="shared" si="154"/>
        <v>2.7499156906353558E-57</v>
      </c>
      <c r="J613">
        <f t="shared" ca="1" si="150"/>
        <v>-1131.2136124190538</v>
      </c>
      <c r="K613">
        <f t="shared" ca="1" si="155"/>
        <v>2.7499156906353558E-57</v>
      </c>
      <c r="L613">
        <f t="shared" si="156"/>
        <v>-1131.2136124190538</v>
      </c>
      <c r="AC613">
        <f t="shared" ca="1" si="152"/>
        <v>-3.2158729987089041</v>
      </c>
      <c r="AD613">
        <f ca="1">$AB$3*AC613+$AB$2*AD612</f>
        <v>-2.9212942756934586E-3</v>
      </c>
      <c r="AE613">
        <f t="shared" ca="1" si="153"/>
        <v>0</v>
      </c>
    </row>
    <row r="614" spans="6:31" x14ac:dyDescent="0.2">
      <c r="F614">
        <v>7.625</v>
      </c>
      <c r="H614">
        <f t="shared" si="154"/>
        <v>1.2795157164918965E-59</v>
      </c>
      <c r="I614">
        <f t="shared" si="154"/>
        <v>-1.8004262529405799E-57</v>
      </c>
      <c r="J614">
        <f t="shared" ca="1" si="150"/>
        <v>-1134.8924932603265</v>
      </c>
      <c r="K614">
        <f t="shared" ca="1" si="155"/>
        <v>-1.8004262529405799E-57</v>
      </c>
      <c r="L614">
        <f t="shared" si="156"/>
        <v>-1134.8924932603265</v>
      </c>
      <c r="AC614">
        <f t="shared" ca="1" si="152"/>
        <v>-0.24255112250799013</v>
      </c>
      <c r="AD614">
        <f ca="1">$AB$3*AC614+$AB$2*AD613</f>
        <v>-2.9965643819059458E-3</v>
      </c>
      <c r="AE614">
        <f t="shared" ca="1" si="153"/>
        <v>0</v>
      </c>
    </row>
    <row r="615" spans="6:31" x14ac:dyDescent="0.2">
      <c r="F615">
        <v>7.6458333333333339</v>
      </c>
      <c r="H615">
        <f t="shared" si="154"/>
        <v>-6.7058724858354189E-60</v>
      </c>
      <c r="I615">
        <f t="shared" si="154"/>
        <v>9.8960990073851557E-58</v>
      </c>
      <c r="J615">
        <f t="shared" ca="1" si="150"/>
        <v>-1140.0907193675264</v>
      </c>
      <c r="K615">
        <f t="shared" ca="1" si="155"/>
        <v>9.8960990073851557E-58</v>
      </c>
      <c r="L615">
        <f t="shared" si="156"/>
        <v>-1140.0907193675264</v>
      </c>
      <c r="AC615">
        <f t="shared" ca="1" si="152"/>
        <v>-0.46691308879758781</v>
      </c>
      <c r="AD615">
        <f ca="1">$AB$3*AC615+$AB$2*AD614</f>
        <v>-3.1422851643481296E-3</v>
      </c>
      <c r="AE615">
        <f t="shared" ca="1" si="153"/>
        <v>0</v>
      </c>
    </row>
    <row r="616" spans="6:31" x14ac:dyDescent="0.2">
      <c r="F616">
        <v>7.6666666666666661</v>
      </c>
      <c r="H616">
        <f t="shared" si="154"/>
        <v>2.4701839703505243E-60</v>
      </c>
      <c r="I616">
        <f t="shared" si="154"/>
        <v>-4.0518959658237291E-58</v>
      </c>
      <c r="J616">
        <f t="shared" ca="1" si="150"/>
        <v>-1147.8468342773344</v>
      </c>
      <c r="K616">
        <f t="shared" ca="1" si="155"/>
        <v>-4.0518959658237291E-58</v>
      </c>
      <c r="L616">
        <f t="shared" si="156"/>
        <v>-1147.8468342773344</v>
      </c>
      <c r="AC616">
        <f t="shared" ca="1" si="152"/>
        <v>0.67267824668195253</v>
      </c>
      <c r="AD616">
        <f ca="1">$AB$3*AC616+$AB$2*AD615</f>
        <v>-2.9300032310516687E-3</v>
      </c>
      <c r="AE616">
        <f t="shared" ca="1" si="153"/>
        <v>0</v>
      </c>
    </row>
    <row r="617" spans="6:31" x14ac:dyDescent="0.2">
      <c r="F617">
        <v>7.6875</v>
      </c>
      <c r="H617">
        <f t="shared" si="154"/>
        <v>4.1745225039163962E-62</v>
      </c>
      <c r="I617">
        <f t="shared" si="154"/>
        <v>4.4675528938025642E-59</v>
      </c>
      <c r="J617">
        <f t="shared" ca="1" si="150"/>
        <v>-1166.9986059388389</v>
      </c>
      <c r="K617">
        <f t="shared" ca="1" si="155"/>
        <v>4.4675528938025642E-59</v>
      </c>
      <c r="L617">
        <f t="shared" si="156"/>
        <v>-1166.9986059388389</v>
      </c>
      <c r="AC617">
        <f t="shared" ca="1" si="152"/>
        <v>1.5745324802497378</v>
      </c>
      <c r="AD617">
        <f ca="1">$AB$3*AC617+$AB$2*AD616</f>
        <v>-2.4345066163200882E-3</v>
      </c>
      <c r="AE617">
        <f t="shared" ca="1" si="153"/>
        <v>0</v>
      </c>
    </row>
    <row r="618" spans="6:31" x14ac:dyDescent="0.2">
      <c r="F618">
        <v>7.7083333333333339</v>
      </c>
      <c r="H618">
        <f t="shared" si="154"/>
        <v>-1.2331592640417157E-60</v>
      </c>
      <c r="I618">
        <f t="shared" si="154"/>
        <v>1.372573949479742E-58</v>
      </c>
      <c r="J618">
        <f t="shared" ca="1" si="150"/>
        <v>-1157.2492849596217</v>
      </c>
      <c r="K618">
        <f t="shared" ca="1" si="155"/>
        <v>1.372573949479742E-58</v>
      </c>
      <c r="L618">
        <f t="shared" si="156"/>
        <v>-1157.2492849596217</v>
      </c>
      <c r="AC618">
        <f t="shared" ca="1" si="152"/>
        <v>-1.8587658064816863</v>
      </c>
      <c r="AD618">
        <f ca="1">$AB$3*AC618+$AB$2*AD617</f>
        <v>-3.0175986926995798E-3</v>
      </c>
      <c r="AE618">
        <f t="shared" ca="1" si="153"/>
        <v>0</v>
      </c>
    </row>
    <row r="619" spans="6:31" x14ac:dyDescent="0.2">
      <c r="F619">
        <v>7.7291666666666661</v>
      </c>
      <c r="H619">
        <f t="shared" si="154"/>
        <v>1.5580533834979762E-60</v>
      </c>
      <c r="I619">
        <f t="shared" si="154"/>
        <v>-1.9757299706075301E-58</v>
      </c>
      <c r="J619">
        <f t="shared" ca="1" si="150"/>
        <v>-1154.0854482424245</v>
      </c>
      <c r="K619">
        <f t="shared" ca="1" si="155"/>
        <v>-1.9757299706075301E-58</v>
      </c>
      <c r="L619">
        <f t="shared" si="156"/>
        <v>-1154.0854482424245</v>
      </c>
      <c r="AC619">
        <f t="shared" ca="1" si="152"/>
        <v>0.69672248401776937</v>
      </c>
      <c r="AD619">
        <f ca="1">$AB$3*AC619+$AB$2*AD618</f>
        <v>-2.7978033911910632E-3</v>
      </c>
      <c r="AE619">
        <f t="shared" ca="1" si="153"/>
        <v>0</v>
      </c>
    </row>
    <row r="620" spans="6:31" x14ac:dyDescent="0.2">
      <c r="F620">
        <v>7.75</v>
      </c>
      <c r="H620">
        <f t="shared" si="154"/>
        <v>-1.4047883217901044E-60</v>
      </c>
      <c r="I620">
        <f t="shared" si="154"/>
        <v>1.8759734332387054E-58</v>
      </c>
      <c r="J620">
        <f t="shared" ca="1" si="150"/>
        <v>-1154.5354663242513</v>
      </c>
      <c r="K620">
        <f t="shared" ca="1" si="155"/>
        <v>1.8759734332387054E-58</v>
      </c>
      <c r="L620">
        <f t="shared" si="156"/>
        <v>-1154.5354663242513</v>
      </c>
      <c r="AC620">
        <f t="shared" ca="1" si="152"/>
        <v>1.413627742959364</v>
      </c>
      <c r="AD620">
        <f ca="1">$AB$3*AC620+$AB$2*AD619</f>
        <v>-2.3528900759232545E-3</v>
      </c>
      <c r="AE620">
        <f t="shared" ca="1" si="153"/>
        <v>0</v>
      </c>
    </row>
    <row r="621" spans="6:31" x14ac:dyDescent="0.2">
      <c r="F621">
        <v>7.7708333333333339</v>
      </c>
      <c r="H621">
        <f t="shared" si="154"/>
        <v>1.0534984656629767E-60</v>
      </c>
      <c r="I621">
        <f t="shared" si="154"/>
        <v>-1.4583281085321727E-58</v>
      </c>
      <c r="J621">
        <f t="shared" ca="1" si="150"/>
        <v>-1156.7228950663998</v>
      </c>
      <c r="K621">
        <f t="shared" ca="1" si="155"/>
        <v>-1.4583281085321727E-58</v>
      </c>
      <c r="L621">
        <f t="shared" si="156"/>
        <v>-1156.7228950663998</v>
      </c>
      <c r="AC621">
        <f t="shared" ca="1" si="152"/>
        <v>0.77837073198497098</v>
      </c>
      <c r="AD621">
        <f ca="1">$AB$3*AC621+$AB$2*AD620</f>
        <v>-2.1076570413356135E-3</v>
      </c>
      <c r="AE621">
        <f t="shared" ca="1" si="153"/>
        <v>0</v>
      </c>
    </row>
    <row r="622" spans="6:31" x14ac:dyDescent="0.2">
      <c r="F622">
        <v>7.7916666666666661</v>
      </c>
      <c r="H622">
        <f t="shared" si="154"/>
        <v>-6.7717478086845482E-61</v>
      </c>
      <c r="I622">
        <f t="shared" si="154"/>
        <v>9.7034612063203733E-59</v>
      </c>
      <c r="J622">
        <f t="shared" ca="1" si="150"/>
        <v>-1160.2614665215153</v>
      </c>
      <c r="K622">
        <f t="shared" ca="1" si="155"/>
        <v>9.7034612063203733E-59</v>
      </c>
      <c r="L622">
        <f t="shared" si="156"/>
        <v>-1160.2614665215153</v>
      </c>
      <c r="AC622">
        <f t="shared" ca="1" si="152"/>
        <v>1.1893463834709337</v>
      </c>
      <c r="AD622">
        <f ca="1">$AB$3*AC622+$AB$2*AD621</f>
        <v>-1.7334095078035223E-3</v>
      </c>
      <c r="AE622">
        <f t="shared" ca="1" si="153"/>
        <v>0</v>
      </c>
    </row>
    <row r="623" spans="6:31" x14ac:dyDescent="0.2">
      <c r="F623">
        <v>7.8125</v>
      </c>
      <c r="H623">
        <f t="shared" si="154"/>
        <v>3.6339210432613524E-61</v>
      </c>
      <c r="I623">
        <f t="shared" si="154"/>
        <v>-5.4476905770582011E-59</v>
      </c>
      <c r="J623">
        <f t="shared" ca="1" si="150"/>
        <v>-1165.2757513570466</v>
      </c>
      <c r="K623">
        <f t="shared" ca="1" si="155"/>
        <v>-5.4476905770582011E-59</v>
      </c>
      <c r="L623">
        <f t="shared" si="156"/>
        <v>-1165.2757513570466</v>
      </c>
      <c r="AC623">
        <f t="shared" ca="1" si="152"/>
        <v>0.13769721941362689</v>
      </c>
      <c r="AD623">
        <f ca="1">$AB$3*AC623+$AB$2*AD622</f>
        <v>-1.6896129640860342E-3</v>
      </c>
      <c r="AE623">
        <f t="shared" ca="1" si="153"/>
        <v>0</v>
      </c>
    </row>
    <row r="624" spans="6:31" x14ac:dyDescent="0.2">
      <c r="F624">
        <v>7.8333333333333339</v>
      </c>
      <c r="H624">
        <f t="shared" si="154"/>
        <v>-1.4159489239658021E-61</v>
      </c>
      <c r="I624">
        <f t="shared" si="154"/>
        <v>2.3304030179213186E-59</v>
      </c>
      <c r="J624">
        <f t="shared" ca="1" si="150"/>
        <v>-1172.6513793191893</v>
      </c>
      <c r="K624">
        <f t="shared" ca="1" si="155"/>
        <v>2.3304030179213186E-59</v>
      </c>
      <c r="L624">
        <f t="shared" si="156"/>
        <v>-1172.6513793191893</v>
      </c>
      <c r="AC624">
        <f t="shared" ca="1" si="152"/>
        <v>0.42270636662745925</v>
      </c>
      <c r="AD624">
        <f ca="1">$AB$3*AC624+$AB$2*AD623</f>
        <v>-1.5563059768229899E-3</v>
      </c>
      <c r="AE624">
        <f t="shared" ca="1" si="153"/>
        <v>0</v>
      </c>
    </row>
    <row r="625" spans="6:31" x14ac:dyDescent="0.2">
      <c r="F625">
        <v>7.8541666666666661</v>
      </c>
      <c r="H625">
        <f t="shared" si="154"/>
        <v>7.636162761033933E-63</v>
      </c>
      <c r="I625">
        <f t="shared" si="154"/>
        <v>-3.7422970387874985E-60</v>
      </c>
      <c r="J625">
        <f t="shared" ca="1" si="150"/>
        <v>-1188.5372348808864</v>
      </c>
      <c r="K625">
        <f t="shared" ca="1" si="155"/>
        <v>-3.7422970387874985E-60</v>
      </c>
      <c r="L625">
        <f t="shared" si="156"/>
        <v>-1188.5372348808864</v>
      </c>
      <c r="AC625">
        <f t="shared" ca="1" si="152"/>
        <v>0.52060981066306666</v>
      </c>
      <c r="AD625">
        <f ca="1">$AB$3*AC625+$AB$2*AD624</f>
        <v>-1.3922884196182757E-3</v>
      </c>
      <c r="AE625">
        <f t="shared" ca="1" si="153"/>
        <v>0</v>
      </c>
    </row>
    <row r="626" spans="6:31" x14ac:dyDescent="0.2">
      <c r="F626">
        <v>7.875</v>
      </c>
      <c r="H626">
        <f t="shared" si="154"/>
        <v>5.7853141786878873E-62</v>
      </c>
      <c r="I626">
        <f t="shared" si="154"/>
        <v>-6.3882559713273787E-60</v>
      </c>
      <c r="J626">
        <f t="shared" ca="1" si="150"/>
        <v>-1183.89235380838</v>
      </c>
      <c r="K626">
        <f t="shared" ca="1" si="155"/>
        <v>-6.3882559713273787E-60</v>
      </c>
      <c r="L626">
        <f t="shared" si="156"/>
        <v>-1183.89235380838</v>
      </c>
      <c r="AC626">
        <f t="shared" ca="1" si="152"/>
        <v>0.66743114703518225</v>
      </c>
      <c r="AD626">
        <f ca="1">$AB$3*AC626+$AB$2*AD625</f>
        <v>-1.1822043437106568E-3</v>
      </c>
      <c r="AE626">
        <f t="shared" ca="1" si="153"/>
        <v>0</v>
      </c>
    </row>
    <row r="627" spans="6:31" x14ac:dyDescent="0.2">
      <c r="F627">
        <v>7.8958333333333339</v>
      </c>
      <c r="H627">
        <f t="shared" si="154"/>
        <v>-7.7677728273448051E-62</v>
      </c>
      <c r="I627">
        <f t="shared" si="154"/>
        <v>9.9933885151453433E-60</v>
      </c>
      <c r="J627">
        <f t="shared" ca="1" si="150"/>
        <v>-1180.0057445619927</v>
      </c>
      <c r="K627">
        <f t="shared" ca="1" si="155"/>
        <v>9.9933885151453433E-60</v>
      </c>
      <c r="L627">
        <f t="shared" si="156"/>
        <v>-1180.0057445619927</v>
      </c>
      <c r="AC627">
        <f t="shared" ca="1" si="152"/>
        <v>-1.9005866702741205</v>
      </c>
      <c r="AD627">
        <f ca="1">$AB$3*AC627+$AB$2*AD626</f>
        <v>-1.7788261288436053E-3</v>
      </c>
      <c r="AE627">
        <f t="shared" ca="1" si="153"/>
        <v>0</v>
      </c>
    </row>
    <row r="628" spans="6:31" x14ac:dyDescent="0.2">
      <c r="F628">
        <v>7.9166666666666661</v>
      </c>
      <c r="H628">
        <f t="shared" si="154"/>
        <v>7.1768727639113356E-62</v>
      </c>
      <c r="I628">
        <f t="shared" si="154"/>
        <v>-9.7546207565422121E-60</v>
      </c>
      <c r="J628">
        <f t="shared" ca="1" si="150"/>
        <v>-1180.2157922117915</v>
      </c>
      <c r="K628">
        <f t="shared" ca="1" si="155"/>
        <v>-9.7546207565422121E-60</v>
      </c>
      <c r="L628">
        <f t="shared" si="156"/>
        <v>-1180.2157922117915</v>
      </c>
      <c r="AC628">
        <f t="shared" ca="1" si="152"/>
        <v>2.8375507748446441E-2</v>
      </c>
      <c r="AD628">
        <f ca="1">$AB$3*AC628+$AB$2*AD627</f>
        <v>-1.7693543534371223E-3</v>
      </c>
      <c r="AE628">
        <f t="shared" ca="1" si="153"/>
        <v>0</v>
      </c>
    </row>
    <row r="629" spans="6:31" x14ac:dyDescent="0.2">
      <c r="F629">
        <v>7.9375</v>
      </c>
      <c r="H629">
        <f t="shared" si="154"/>
        <v>-5.4739309961208259E-62</v>
      </c>
      <c r="I629">
        <f t="shared" si="154"/>
        <v>7.7172294788983607E-60</v>
      </c>
      <c r="J629">
        <f t="shared" ca="1" si="150"/>
        <v>-1182.2507717082638</v>
      </c>
      <c r="K629">
        <f t="shared" ca="1" si="155"/>
        <v>7.7172294788983607E-60</v>
      </c>
      <c r="L629">
        <f t="shared" si="156"/>
        <v>-1182.2507717082638</v>
      </c>
      <c r="AC629">
        <f t="shared" ca="1" si="152"/>
        <v>9.0427791075579689E-2</v>
      </c>
      <c r="AD629">
        <f ca="1">$AB$3*AC629+$AB$2*AD628</f>
        <v>-1.7403943154480166E-3</v>
      </c>
      <c r="AE629">
        <f t="shared" ca="1" si="153"/>
        <v>0</v>
      </c>
    </row>
    <row r="630" spans="6:31" x14ac:dyDescent="0.2">
      <c r="F630">
        <v>7.9583333333333339</v>
      </c>
      <c r="H630">
        <f t="shared" si="154"/>
        <v>3.5770007830361851E-62</v>
      </c>
      <c r="I630">
        <f t="shared" si="154"/>
        <v>-5.2178229709463222E-60</v>
      </c>
      <c r="J630">
        <f t="shared" ca="1" si="150"/>
        <v>-1185.6502131925097</v>
      </c>
      <c r="K630">
        <f t="shared" ca="1" si="155"/>
        <v>-5.2178229709463222E-60</v>
      </c>
      <c r="L630">
        <f t="shared" si="156"/>
        <v>-1185.6502131925097</v>
      </c>
      <c r="AC630">
        <f t="shared" ca="1" si="152"/>
        <v>0.81504527118350811</v>
      </c>
      <c r="AD630">
        <f ca="1">$AB$3*AC630+$AB$2*AD629</f>
        <v>-1.4838338352754672E-3</v>
      </c>
      <c r="AE630">
        <f t="shared" ca="1" si="153"/>
        <v>0</v>
      </c>
    </row>
    <row r="631" spans="6:31" x14ac:dyDescent="0.2">
      <c r="F631">
        <v>7.9791666666666661</v>
      </c>
      <c r="H631">
        <f t="shared" si="154"/>
        <v>-1.9629391650366149E-62</v>
      </c>
      <c r="I631">
        <f t="shared" si="154"/>
        <v>2.9892566396928605E-60</v>
      </c>
      <c r="J631">
        <f t="shared" ca="1" si="150"/>
        <v>-1190.4887359486772</v>
      </c>
      <c r="K631">
        <f t="shared" ca="1" si="155"/>
        <v>2.9892566396928605E-60</v>
      </c>
      <c r="L631">
        <f t="shared" si="156"/>
        <v>-1190.4887359486772</v>
      </c>
      <c r="AC631">
        <f t="shared" ca="1" si="152"/>
        <v>8.2076034359403999E-2</v>
      </c>
      <c r="AD631">
        <f ca="1">$AB$3*AC631+$AB$2*AD630</f>
        <v>-1.4575868517487844E-3</v>
      </c>
      <c r="AE631">
        <f t="shared" ca="1" si="153"/>
        <v>0</v>
      </c>
    </row>
    <row r="632" spans="6:31" x14ac:dyDescent="0.2">
      <c r="F632">
        <v>8</v>
      </c>
      <c r="H632">
        <f t="shared" si="154"/>
        <v>8.034927513975705E-63</v>
      </c>
      <c r="I632">
        <f t="shared" si="154"/>
        <v>-1.3300242189688443E-60</v>
      </c>
      <c r="J632">
        <f t="shared" ca="1" si="150"/>
        <v>-1197.5228090142107</v>
      </c>
      <c r="K632">
        <f t="shared" ca="1" si="155"/>
        <v>-1.3300242189688443E-60</v>
      </c>
      <c r="L632">
        <f t="shared" si="156"/>
        <v>-1197.5228090142107</v>
      </c>
      <c r="AC632">
        <f t="shared" ca="1" si="152"/>
        <v>-0.49643775781946881</v>
      </c>
      <c r="AD632">
        <f ca="1">$AB$3*AC632+$AB$2*AD631</f>
        <v>-1.613065033729111E-3</v>
      </c>
      <c r="AE632">
        <f t="shared" ca="1" si="153"/>
        <v>0</v>
      </c>
    </row>
    <row r="633" spans="6:31" x14ac:dyDescent="0.2">
      <c r="F633">
        <v>8.0208333333333339</v>
      </c>
      <c r="H633">
        <f t="shared" si="154"/>
        <v>-9.069084535372981E-64</v>
      </c>
      <c r="I633">
        <f t="shared" si="154"/>
        <v>2.7121756388647905E-61</v>
      </c>
      <c r="J633">
        <f t="shared" ca="1" si="150"/>
        <v>-1211.3336437848911</v>
      </c>
      <c r="K633">
        <f t="shared" ca="1" si="155"/>
        <v>2.7121756388647905E-61</v>
      </c>
      <c r="L633">
        <f t="shared" si="156"/>
        <v>-1211.3336437848911</v>
      </c>
      <c r="AC633">
        <f t="shared" ca="1" si="152"/>
        <v>-0.15388289768604094</v>
      </c>
      <c r="AD633">
        <f ca="1">$AB$3*AC633+$AB$2*AD632</f>
        <v>-1.6608944987053433E-3</v>
      </c>
      <c r="AE633">
        <f t="shared" ca="1" si="153"/>
        <v>0</v>
      </c>
    </row>
    <row r="634" spans="6:31" x14ac:dyDescent="0.2">
      <c r="F634">
        <v>8.0416666666666661</v>
      </c>
      <c r="H634">
        <f t="shared" si="154"/>
        <v>-2.6769096469182881E-63</v>
      </c>
      <c r="I634">
        <f t="shared" si="154"/>
        <v>2.9059350999528728E-61</v>
      </c>
      <c r="J634">
        <f t="shared" ca="1" si="150"/>
        <v>-1210.7342817859428</v>
      </c>
      <c r="K634">
        <f t="shared" ca="1" si="155"/>
        <v>2.9059350999528728E-61</v>
      </c>
      <c r="L634">
        <f t="shared" si="156"/>
        <v>-1210.7342817859428</v>
      </c>
      <c r="AC634">
        <f t="shared" ca="1" si="152"/>
        <v>0.29429738689159812</v>
      </c>
      <c r="AD634">
        <f ca="1">$AB$3*AC634+$AB$2*AD633</f>
        <v>-1.567931066569014E-3</v>
      </c>
      <c r="AE634">
        <f t="shared" ca="1" si="153"/>
        <v>0</v>
      </c>
    </row>
    <row r="635" spans="6:31" x14ac:dyDescent="0.2">
      <c r="F635">
        <v>8.0625</v>
      </c>
      <c r="H635">
        <f t="shared" si="154"/>
        <v>3.8585928319207432E-63</v>
      </c>
      <c r="I635">
        <f t="shared" si="154"/>
        <v>-5.0304009089505857E-61</v>
      </c>
      <c r="J635">
        <f t="shared" ca="1" si="150"/>
        <v>-1205.9679480300676</v>
      </c>
      <c r="K635">
        <f t="shared" ca="1" si="155"/>
        <v>-5.0304009089505857E-61</v>
      </c>
      <c r="L635">
        <f t="shared" si="156"/>
        <v>-1205.9679480300676</v>
      </c>
      <c r="AC635">
        <f t="shared" ca="1" si="152"/>
        <v>-0.9691509812119512</v>
      </c>
      <c r="AD635">
        <f ca="1">$AB$3*AC635+$AB$2*AD634</f>
        <v>-1.8718585011922365E-3</v>
      </c>
      <c r="AE635">
        <f t="shared" ca="1" si="153"/>
        <v>0</v>
      </c>
    </row>
    <row r="636" spans="6:31" x14ac:dyDescent="0.2">
      <c r="F636">
        <v>8.0833333333333339</v>
      </c>
      <c r="H636">
        <f t="shared" si="154"/>
        <v>-3.6591092010773713E-63</v>
      </c>
      <c r="I636">
        <f t="shared" si="154"/>
        <v>5.0587324989430196E-61</v>
      </c>
      <c r="J636">
        <f t="shared" ca="1" si="150"/>
        <v>-1205.9191657014294</v>
      </c>
      <c r="K636">
        <f t="shared" ca="1" si="155"/>
        <v>5.0587324989430196E-61</v>
      </c>
      <c r="L636">
        <f t="shared" si="156"/>
        <v>-1205.9191657014294</v>
      </c>
      <c r="AC636">
        <f t="shared" ca="1" si="152"/>
        <v>-8.6606608473806402E-3</v>
      </c>
      <c r="AD636">
        <f ca="1">$AB$3*AC636+$AB$2*AD635</f>
        <v>-1.873990931355137E-3</v>
      </c>
      <c r="AE636">
        <f t="shared" ca="1" si="153"/>
        <v>0</v>
      </c>
    </row>
    <row r="637" spans="6:31" x14ac:dyDescent="0.2">
      <c r="F637">
        <v>8.1041666666666661</v>
      </c>
      <c r="H637">
        <f t="shared" si="154"/>
        <v>2.8394807475957186E-63</v>
      </c>
      <c r="I637">
        <f t="shared" si="154"/>
        <v>-4.0751123426828767E-61</v>
      </c>
      <c r="J637">
        <f t="shared" ca="1" si="150"/>
        <v>-1207.7972082826041</v>
      </c>
      <c r="K637">
        <f t="shared" ca="1" si="155"/>
        <v>-4.0751123426828767E-61</v>
      </c>
      <c r="L637">
        <f t="shared" si="156"/>
        <v>-1207.7972082826041</v>
      </c>
      <c r="AC637">
        <f t="shared" ca="1" si="152"/>
        <v>0.79535521553873023</v>
      </c>
      <c r="AD637">
        <f ca="1">$AB$3*AC637+$AB$2*AD636</f>
        <v>-1.6235733289666349E-3</v>
      </c>
      <c r="AE637">
        <f t="shared" ca="1" si="153"/>
        <v>0</v>
      </c>
    </row>
    <row r="638" spans="6:31" x14ac:dyDescent="0.2">
      <c r="F638">
        <v>8.125</v>
      </c>
      <c r="H638">
        <f t="shared" si="154"/>
        <v>-1.8859294381769088E-63</v>
      </c>
      <c r="I638">
        <f t="shared" si="154"/>
        <v>2.7995575910279919E-61</v>
      </c>
      <c r="J638">
        <f t="shared" ca="1" si="150"/>
        <v>-1211.0582118799837</v>
      </c>
      <c r="K638">
        <f t="shared" ca="1" si="155"/>
        <v>2.7995575910279919E-61</v>
      </c>
      <c r="L638">
        <f t="shared" si="156"/>
        <v>-1211.0582118799837</v>
      </c>
      <c r="AC638">
        <f t="shared" ca="1" si="152"/>
        <v>-1.0357543877453088</v>
      </c>
      <c r="AD638">
        <f ca="1">$AB$3*AC638+$AB$2*AD637</f>
        <v>-1.9484040765114148E-3</v>
      </c>
      <c r="AE638">
        <f t="shared" ca="1" si="153"/>
        <v>0</v>
      </c>
    </row>
    <row r="639" spans="6:31" x14ac:dyDescent="0.2">
      <c r="F639">
        <v>8.1458333333333339</v>
      </c>
      <c r="H639">
        <f t="shared" si="154"/>
        <v>1.0571824610672411E-63</v>
      </c>
      <c r="I639">
        <f t="shared" si="154"/>
        <v>-1.6353023121264762E-61</v>
      </c>
      <c r="J639">
        <f t="shared" ca="1" si="150"/>
        <v>-1215.7280389842108</v>
      </c>
      <c r="K639">
        <f t="shared" ca="1" si="155"/>
        <v>-1.6353023121264762E-61</v>
      </c>
      <c r="L639">
        <f t="shared" si="156"/>
        <v>-1215.7280389842108</v>
      </c>
      <c r="AC639">
        <f t="shared" ca="1" si="152"/>
        <v>1.1846130846769789</v>
      </c>
      <c r="AD639">
        <f ca="1">$AB$3*AC639+$AB$2*AD638</f>
        <v>-1.5756933420216215E-3</v>
      </c>
      <c r="AE639">
        <f t="shared" ca="1" si="153"/>
        <v>0</v>
      </c>
    </row>
    <row r="640" spans="6:31" x14ac:dyDescent="0.2">
      <c r="F640">
        <v>8.1666666666666661</v>
      </c>
      <c r="H640">
        <f t="shared" si="154"/>
        <v>-4.5209967246371739E-64</v>
      </c>
      <c r="I640">
        <f t="shared" si="154"/>
        <v>7.5399712311557581E-62</v>
      </c>
      <c r="J640">
        <f t="shared" ca="1" si="150"/>
        <v>-1222.45260622365</v>
      </c>
      <c r="K640">
        <f t="shared" ca="1" si="155"/>
        <v>7.5399712311557581E-62</v>
      </c>
      <c r="L640">
        <f t="shared" si="156"/>
        <v>-1222.45260622365</v>
      </c>
      <c r="AC640">
        <f t="shared" ca="1" si="152"/>
        <v>0.51358321063151957</v>
      </c>
      <c r="AD640">
        <f ca="1">$AB$3*AC640+$AB$2*AD639</f>
        <v>-1.4138768198280339E-3</v>
      </c>
      <c r="AE640">
        <f t="shared" ca="1" si="153"/>
        <v>0</v>
      </c>
    </row>
    <row r="641" spans="6:31" x14ac:dyDescent="0.2">
      <c r="F641">
        <v>8.1875</v>
      </c>
      <c r="H641">
        <f t="shared" si="154"/>
        <v>7.3619249897156918E-65</v>
      </c>
      <c r="I641">
        <f t="shared" si="154"/>
        <v>-1.8226947220881612E-62</v>
      </c>
      <c r="J641">
        <f t="shared" ca="1" si="150"/>
        <v>-1234.7857212798319</v>
      </c>
      <c r="K641">
        <f t="shared" ca="1" si="155"/>
        <v>-1.8226947220881612E-62</v>
      </c>
      <c r="L641">
        <f t="shared" si="156"/>
        <v>-1234.7857212798319</v>
      </c>
      <c r="AC641">
        <f t="shared" ca="1" si="152"/>
        <v>-0.13374614654070224</v>
      </c>
      <c r="AD641">
        <f ca="1">$AB$3*AC641+$AB$2*AD640</f>
        <v>-1.4554436985038132E-3</v>
      </c>
      <c r="AE641">
        <f t="shared" ca="1" si="153"/>
        <v>0</v>
      </c>
    </row>
    <row r="642" spans="6:31" x14ac:dyDescent="0.2">
      <c r="F642">
        <v>8.2083333333333339</v>
      </c>
      <c r="H642">
        <f t="shared" si="154"/>
        <v>1.2171372055657622E-64</v>
      </c>
      <c r="I642">
        <f t="shared" si="154"/>
        <v>-1.2812770253668881E-62</v>
      </c>
      <c r="J642">
        <f t="shared" ca="1" si="150"/>
        <v>-1237.8471392227323</v>
      </c>
      <c r="K642">
        <f t="shared" ca="1" si="155"/>
        <v>-1.2812770253668881E-62</v>
      </c>
      <c r="L642">
        <f t="shared" si="156"/>
        <v>-1237.8471392227323</v>
      </c>
      <c r="AC642">
        <f t="shared" ca="1" si="152"/>
        <v>-6.0981278391777832E-2</v>
      </c>
      <c r="AD642">
        <f ca="1">$AB$3*AC642+$AB$2*AD641</f>
        <v>-1.4741413536863987E-3</v>
      </c>
      <c r="AE642">
        <f t="shared" ca="1" si="153"/>
        <v>0</v>
      </c>
    </row>
    <row r="643" spans="6:31" x14ac:dyDescent="0.2">
      <c r="F643">
        <v>8.2291666666666661</v>
      </c>
      <c r="H643">
        <f t="shared" si="154"/>
        <v>-1.909088065983514E-64</v>
      </c>
      <c r="I643">
        <f t="shared" si="154"/>
        <v>2.5187632627656418E-62</v>
      </c>
      <c r="J643">
        <f t="shared" ca="1" si="150"/>
        <v>-1231.9762529938735</v>
      </c>
      <c r="K643">
        <f t="shared" ca="1" si="155"/>
        <v>2.5187632627656418E-62</v>
      </c>
      <c r="L643">
        <f t="shared" si="156"/>
        <v>-1231.9762529938735</v>
      </c>
      <c r="AC643">
        <f t="shared" ca="1" si="152"/>
        <v>-0.20562336995972824</v>
      </c>
      <c r="AD643">
        <f ca="1">$AB$3*AC643+$AB$2*AD642</f>
        <v>-1.5382666515832784E-3</v>
      </c>
      <c r="AE643">
        <f t="shared" ca="1" si="153"/>
        <v>0</v>
      </c>
    </row>
    <row r="644" spans="6:31" x14ac:dyDescent="0.2">
      <c r="F644">
        <v>8.25</v>
      </c>
      <c r="H644">
        <f t="shared" si="154"/>
        <v>1.8616356947557331E-64</v>
      </c>
      <c r="I644">
        <f t="shared" si="154"/>
        <v>-2.6162599165047977E-62</v>
      </c>
      <c r="J644">
        <f t="shared" ca="1" si="150"/>
        <v>-1231.6463822505605</v>
      </c>
      <c r="K644">
        <f t="shared" ca="1" si="155"/>
        <v>-2.6162599165047977E-62</v>
      </c>
      <c r="L644">
        <f t="shared" si="156"/>
        <v>-1231.6463822505605</v>
      </c>
      <c r="AC644">
        <f t="shared" ca="1" si="152"/>
        <v>-0.83058352538560676</v>
      </c>
      <c r="AD644">
        <f ca="1">$AB$3*AC644+$AB$2*AD643</f>
        <v>-1.7986779916080115E-3</v>
      </c>
      <c r="AE644">
        <f t="shared" ca="1" si="153"/>
        <v>0</v>
      </c>
    </row>
    <row r="645" spans="6:31" x14ac:dyDescent="0.2">
      <c r="F645">
        <v>8.2708333333333339</v>
      </c>
      <c r="H645">
        <f t="shared" si="154"/>
        <v>-1.4704437335231034E-64</v>
      </c>
      <c r="I645">
        <f t="shared" si="154"/>
        <v>2.1472786255157622E-62</v>
      </c>
      <c r="J645">
        <f t="shared" ca="1" si="150"/>
        <v>-1233.3622319787833</v>
      </c>
      <c r="K645">
        <f t="shared" ca="1" si="155"/>
        <v>2.1472786255157622E-62</v>
      </c>
      <c r="L645">
        <f t="shared" si="156"/>
        <v>-1233.3622319787833</v>
      </c>
      <c r="AC645">
        <f t="shared" ca="1" si="152"/>
        <v>-0.35447015965231771</v>
      </c>
      <c r="AD645">
        <f ca="1">$AB$3*AC645+$AB$2*AD644</f>
        <v>-1.9094556025529379E-3</v>
      </c>
      <c r="AE645">
        <f t="shared" ca="1" si="153"/>
        <v>0</v>
      </c>
    </row>
    <row r="646" spans="6:31" x14ac:dyDescent="0.2">
      <c r="F646">
        <v>8.2916666666666661</v>
      </c>
      <c r="H646">
        <f t="shared" si="154"/>
        <v>9.9252470027729677E-65</v>
      </c>
      <c r="I646">
        <f t="shared" si="154"/>
        <v>-1.4988197094740128E-62</v>
      </c>
      <c r="J646">
        <f t="shared" ca="1" si="150"/>
        <v>-1236.485012091395</v>
      </c>
      <c r="K646">
        <f t="shared" ca="1" si="155"/>
        <v>-1.4988197094740128E-62</v>
      </c>
      <c r="L646">
        <f t="shared" si="156"/>
        <v>-1236.485012091395</v>
      </c>
      <c r="AC646">
        <f t="shared" ca="1" si="152"/>
        <v>7.6035474600678749E-3</v>
      </c>
      <c r="AD646">
        <f ca="1">$AB$3*AC646+$AB$2*AD645</f>
        <v>-1.9064674739205163E-3</v>
      </c>
      <c r="AE646">
        <f t="shared" ca="1" si="153"/>
        <v>0</v>
      </c>
    </row>
    <row r="647" spans="6:31" x14ac:dyDescent="0.2">
      <c r="F647">
        <v>8.3125</v>
      </c>
      <c r="H647">
        <f t="shared" si="154"/>
        <v>-5.6779425778772908E-65</v>
      </c>
      <c r="I647">
        <f t="shared" si="154"/>
        <v>8.9204803693888452E-63</v>
      </c>
      <c r="J647">
        <f t="shared" ca="1" si="150"/>
        <v>-1240.9922351632454</v>
      </c>
      <c r="K647">
        <f t="shared" ca="1" si="155"/>
        <v>8.9204803693888452E-63</v>
      </c>
      <c r="L647">
        <f t="shared" si="156"/>
        <v>-1240.9922351632454</v>
      </c>
      <c r="AC647">
        <f t="shared" ca="1" si="152"/>
        <v>-0.10696684743987726</v>
      </c>
      <c r="AD647">
        <f ca="1">$AB$3*AC647+$AB$2*AD646</f>
        <v>-1.9394679814829386E-3</v>
      </c>
      <c r="AE647">
        <f t="shared" ca="1" si="153"/>
        <v>0</v>
      </c>
    </row>
    <row r="648" spans="6:31" x14ac:dyDescent="0.2">
      <c r="F648">
        <v>8.3333333333333339</v>
      </c>
      <c r="H648">
        <f t="shared" si="154"/>
        <v>2.5254583813475804E-65</v>
      </c>
      <c r="I648">
        <f t="shared" si="154"/>
        <v>-4.2491424888480555E-63</v>
      </c>
      <c r="J648">
        <f t="shared" ref="J648:J711" ca="1" si="157">IFERROR(10*LOG(K648^2),NA())</f>
        <v>-1247.433974104579</v>
      </c>
      <c r="K648">
        <f t="shared" ca="1" si="155"/>
        <v>-4.2491424888480555E-63</v>
      </c>
      <c r="L648">
        <f t="shared" si="156"/>
        <v>-1247.433974104579</v>
      </c>
      <c r="AC648">
        <f t="shared" ref="AC648:AC711" ca="1" si="158">_xlfn.NORM.INV(RAND(),0,1)</f>
        <v>1.7707277026238075</v>
      </c>
      <c r="AD648">
        <f ca="1">$AB$3*AC648+$AB$2*AD647</f>
        <v>-1.3826556380650569E-3</v>
      </c>
      <c r="AE648">
        <f t="shared" ref="AE648:AE711" ca="1" si="159">(AD648-$AD$6)/$AD$5*$AE$2*$AE$3</f>
        <v>0</v>
      </c>
    </row>
    <row r="649" spans="6:31" x14ac:dyDescent="0.2">
      <c r="F649">
        <v>8.3541666666666661</v>
      </c>
      <c r="H649">
        <f t="shared" ref="H649:I712" si="160">G649*$B$15+G648*$B$16+G647*$B$17+H648*$B$12+H647*$B$13</f>
        <v>-5.1991706120388204E-66</v>
      </c>
      <c r="I649">
        <f t="shared" si="160"/>
        <v>1.1690822678225569E-63</v>
      </c>
      <c r="J649">
        <f t="shared" ca="1" si="157"/>
        <v>-1258.6430985328925</v>
      </c>
      <c r="K649">
        <f t="shared" ref="K649:K712" ca="1" si="161">I649+AE649</f>
        <v>1.1690822678225569E-63</v>
      </c>
      <c r="L649">
        <f t="shared" ref="L649:L712" si="162">IFERROR(10*LOG(I649^2),NA())</f>
        <v>-1258.6430985328925</v>
      </c>
      <c r="AC649">
        <f t="shared" ca="1" si="158"/>
        <v>0.84639476208932762</v>
      </c>
      <c r="AD649">
        <f ca="1">$AB$3*AC649+$AB$2*AD648</f>
        <v>-1.1163603410746107E-3</v>
      </c>
      <c r="AE649">
        <f t="shared" ca="1" si="159"/>
        <v>0</v>
      </c>
    </row>
    <row r="650" spans="6:31" x14ac:dyDescent="0.2">
      <c r="F650">
        <v>8.375</v>
      </c>
      <c r="H650">
        <f t="shared" si="160"/>
        <v>-5.4083662098623004E-66</v>
      </c>
      <c r="I650">
        <f t="shared" si="160"/>
        <v>5.3987442420212959E-64</v>
      </c>
      <c r="J650">
        <f t="shared" ca="1" si="157"/>
        <v>-1265.3541449227359</v>
      </c>
      <c r="K650">
        <f t="shared" ca="1" si="161"/>
        <v>5.3987442420212959E-64</v>
      </c>
      <c r="L650">
        <f t="shared" si="162"/>
        <v>-1265.3541449227359</v>
      </c>
      <c r="AC650">
        <f t="shared" ca="1" si="158"/>
        <v>4.4743278431105059E-2</v>
      </c>
      <c r="AD650">
        <f ca="1">$AB$3*AC650+$AB$2*AD649</f>
        <v>-1.1019553736016047E-3</v>
      </c>
      <c r="AE650">
        <f t="shared" ca="1" si="159"/>
        <v>0</v>
      </c>
    </row>
    <row r="651" spans="6:31" x14ac:dyDescent="0.2">
      <c r="F651">
        <v>8.3958333333333339</v>
      </c>
      <c r="H651">
        <f t="shared" si="160"/>
        <v>9.4038043595168316E-66</v>
      </c>
      <c r="I651">
        <f t="shared" si="160"/>
        <v>-1.2537432098486025E-63</v>
      </c>
      <c r="J651">
        <f t="shared" ca="1" si="157"/>
        <v>-1258.0358281212373</v>
      </c>
      <c r="K651">
        <f t="shared" ca="1" si="161"/>
        <v>-1.2537432098486025E-63</v>
      </c>
      <c r="L651">
        <f t="shared" si="162"/>
        <v>-1258.0358281212373</v>
      </c>
      <c r="AC651">
        <f t="shared" ca="1" si="158"/>
        <v>0.743458131839559</v>
      </c>
      <c r="AD651">
        <f ca="1">$AB$3*AC651+$AB$2*AD650</f>
        <v>-8.680816640574601E-4</v>
      </c>
      <c r="AE651">
        <f t="shared" ca="1" si="159"/>
        <v>0</v>
      </c>
    </row>
    <row r="652" spans="6:31" x14ac:dyDescent="0.2">
      <c r="F652">
        <v>8.4166666666666661</v>
      </c>
      <c r="H652">
        <f t="shared" si="160"/>
        <v>-9.4504191893891846E-66</v>
      </c>
      <c r="I652">
        <f t="shared" si="160"/>
        <v>1.3492125712055036E-63</v>
      </c>
      <c r="J652">
        <f t="shared" ca="1" si="157"/>
        <v>-1257.398392419035</v>
      </c>
      <c r="K652">
        <f t="shared" ca="1" si="161"/>
        <v>1.3492125712055036E-63</v>
      </c>
      <c r="L652">
        <f t="shared" si="162"/>
        <v>-1257.398392419035</v>
      </c>
      <c r="AC652">
        <f t="shared" ca="1" si="158"/>
        <v>-0.22096672764846845</v>
      </c>
      <c r="AD652">
        <f ca="1">$AB$3*AC652+$AB$2*AD651</f>
        <v>-9.37216832173557E-4</v>
      </c>
      <c r="AE652">
        <f t="shared" ca="1" si="159"/>
        <v>0</v>
      </c>
    </row>
    <row r="653" spans="6:31" x14ac:dyDescent="0.2">
      <c r="F653">
        <v>8.4375</v>
      </c>
      <c r="H653">
        <f t="shared" si="160"/>
        <v>7.6018787412605221E-66</v>
      </c>
      <c r="I653">
        <f t="shared" si="160"/>
        <v>-1.1290244559483919E-63</v>
      </c>
      <c r="J653">
        <f t="shared" ca="1" si="157"/>
        <v>-1258.9459330132561</v>
      </c>
      <c r="K653">
        <f t="shared" ca="1" si="161"/>
        <v>-1.1290244559483919E-63</v>
      </c>
      <c r="L653">
        <f t="shared" si="162"/>
        <v>-1258.9459330132561</v>
      </c>
      <c r="AC653">
        <f t="shared" ca="1" si="158"/>
        <v>-0.1589549081175356</v>
      </c>
      <c r="AD653">
        <f ca="1">$AB$3*AC653+$AB$2*AD652</f>
        <v>-9.8685175656607125E-4</v>
      </c>
      <c r="AE653">
        <f t="shared" ca="1" si="159"/>
        <v>0</v>
      </c>
    </row>
    <row r="654" spans="6:31" x14ac:dyDescent="0.2">
      <c r="F654">
        <v>8.4583333333333339</v>
      </c>
      <c r="H654">
        <f t="shared" si="160"/>
        <v>-5.2141635634296205E-66</v>
      </c>
      <c r="I654">
        <f t="shared" si="160"/>
        <v>8.0073449120613731E-64</v>
      </c>
      <c r="J654">
        <f t="shared" ca="1" si="157"/>
        <v>-1261.930229281789</v>
      </c>
      <c r="K654">
        <f t="shared" ca="1" si="161"/>
        <v>8.0073449120613731E-64</v>
      </c>
      <c r="L654">
        <f t="shared" si="162"/>
        <v>-1261.930229281789</v>
      </c>
      <c r="AC654">
        <f t="shared" ca="1" si="158"/>
        <v>-0.76180932707828641</v>
      </c>
      <c r="AD654">
        <f ca="1">$AB$3*AC654+$AB$2*AD653</f>
        <v>-1.2258336435405038E-3</v>
      </c>
      <c r="AE654">
        <f t="shared" ca="1" si="159"/>
        <v>0</v>
      </c>
    </row>
    <row r="655" spans="6:31" x14ac:dyDescent="0.2">
      <c r="F655">
        <v>8.4791666666666661</v>
      </c>
      <c r="H655">
        <f t="shared" si="160"/>
        <v>3.0416143921896156E-66</v>
      </c>
      <c r="I655">
        <f t="shared" si="160"/>
        <v>-4.8528417320255206E-64</v>
      </c>
      <c r="J655">
        <f t="shared" ca="1" si="157"/>
        <v>-1266.2800774460156</v>
      </c>
      <c r="K655">
        <f t="shared" ca="1" si="161"/>
        <v>-4.8528417320255206E-64</v>
      </c>
      <c r="L655">
        <f t="shared" si="162"/>
        <v>-1266.2800774460156</v>
      </c>
      <c r="AC655">
        <f t="shared" ca="1" si="158"/>
        <v>-0.1071633149628686</v>
      </c>
      <c r="AD655">
        <f ca="1">$AB$3*AC655+$AB$2*AD654</f>
        <v>-1.2591096573390001E-3</v>
      </c>
      <c r="AE655">
        <f t="shared" ca="1" si="159"/>
        <v>0</v>
      </c>
    </row>
    <row r="656" spans="6:31" x14ac:dyDescent="0.2">
      <c r="F656">
        <v>8.5</v>
      </c>
      <c r="H656">
        <f t="shared" si="160"/>
        <v>-1.4019042920813486E-66</v>
      </c>
      <c r="I656">
        <f t="shared" si="160"/>
        <v>2.3819348674373567E-64</v>
      </c>
      <c r="J656">
        <f t="shared" ca="1" si="157"/>
        <v>-1272.4614023641957</v>
      </c>
      <c r="K656">
        <f t="shared" ca="1" si="161"/>
        <v>2.3819348674373567E-64</v>
      </c>
      <c r="L656">
        <f t="shared" si="162"/>
        <v>-1272.4614023641957</v>
      </c>
      <c r="AC656">
        <f t="shared" ca="1" si="158"/>
        <v>0.14263724630700375</v>
      </c>
      <c r="AD656">
        <f ca="1">$AB$3*AC656+$AB$2*AD655</f>
        <v>-1.2139103844566346E-3</v>
      </c>
      <c r="AE656">
        <f t="shared" ca="1" si="159"/>
        <v>0</v>
      </c>
    </row>
    <row r="657" spans="6:31" x14ac:dyDescent="0.2">
      <c r="F657">
        <v>8.5208333333333339</v>
      </c>
      <c r="H657">
        <f t="shared" si="160"/>
        <v>3.4127072747210276E-67</v>
      </c>
      <c r="I657">
        <f t="shared" si="160"/>
        <v>-7.263298782807397E-65</v>
      </c>
      <c r="J657">
        <f t="shared" ca="1" si="157"/>
        <v>-1282.7773218069674</v>
      </c>
      <c r="K657">
        <f t="shared" ca="1" si="161"/>
        <v>-7.263298782807397E-65</v>
      </c>
      <c r="L657">
        <f t="shared" si="162"/>
        <v>-1282.7773218069674</v>
      </c>
      <c r="AC657">
        <f t="shared" ca="1" si="158"/>
        <v>-0.92188633921572161</v>
      </c>
      <c r="AD657">
        <f ca="1">$AB$3*AC657+$AB$2*AD656</f>
        <v>-1.50310272756452E-3</v>
      </c>
      <c r="AE657">
        <f t="shared" ca="1" si="159"/>
        <v>0</v>
      </c>
    </row>
    <row r="658" spans="6:31" x14ac:dyDescent="0.2">
      <c r="F658">
        <v>8.5416666666666661</v>
      </c>
      <c r="H658">
        <f t="shared" si="160"/>
        <v>2.3283753666555736E-67</v>
      </c>
      <c r="I658">
        <f t="shared" si="160"/>
        <v>-2.1151201828160919E-65</v>
      </c>
      <c r="J658">
        <f t="shared" ca="1" si="157"/>
        <v>-1293.4932990125785</v>
      </c>
      <c r="K658">
        <f t="shared" ca="1" si="161"/>
        <v>-2.1151201828160919E-65</v>
      </c>
      <c r="L658">
        <f t="shared" si="162"/>
        <v>-1293.4932990125785</v>
      </c>
      <c r="AC658">
        <f t="shared" ca="1" si="158"/>
        <v>0.74788204534488723</v>
      </c>
      <c r="AD658">
        <f ca="1">$AB$3*AC658+$AB$2*AD657</f>
        <v>-1.2677134185391269E-3</v>
      </c>
      <c r="AE658">
        <f t="shared" ca="1" si="159"/>
        <v>0</v>
      </c>
    </row>
    <row r="659" spans="6:31" x14ac:dyDescent="0.2">
      <c r="F659">
        <v>8.5625</v>
      </c>
      <c r="H659">
        <f t="shared" si="160"/>
        <v>-4.6093471629114979E-67</v>
      </c>
      <c r="I659">
        <f t="shared" si="160"/>
        <v>6.1993223348303382E-65</v>
      </c>
      <c r="J659">
        <f t="shared" ca="1" si="157"/>
        <v>-1284.1531156369024</v>
      </c>
      <c r="K659">
        <f t="shared" ca="1" si="161"/>
        <v>6.1993223348303382E-65</v>
      </c>
      <c r="L659">
        <f t="shared" si="162"/>
        <v>-1284.1531156369024</v>
      </c>
      <c r="AC659">
        <f t="shared" ca="1" si="158"/>
        <v>-1.0191156551345524</v>
      </c>
      <c r="AD659">
        <f ca="1">$AB$3*AC659+$AB$2*AD658</f>
        <v>-1.5874295542401338E-3</v>
      </c>
      <c r="AE659">
        <f t="shared" ca="1" si="159"/>
        <v>0</v>
      </c>
    </row>
    <row r="660" spans="6:31" x14ac:dyDescent="0.2">
      <c r="F660">
        <v>8.5833333333333339</v>
      </c>
      <c r="H660">
        <f t="shared" si="160"/>
        <v>4.7862560573587534E-67</v>
      </c>
      <c r="I660">
        <f t="shared" si="160"/>
        <v>-6.9371923007540115E-65</v>
      </c>
      <c r="J660">
        <f t="shared" ca="1" si="157"/>
        <v>-1283.1763253315785</v>
      </c>
      <c r="K660">
        <f t="shared" ca="1" si="161"/>
        <v>-6.9371923007540115E-65</v>
      </c>
      <c r="L660">
        <f t="shared" si="162"/>
        <v>-1283.1763253315785</v>
      </c>
      <c r="AC660">
        <f t="shared" ca="1" si="158"/>
        <v>2.4863529386806991</v>
      </c>
      <c r="AD660">
        <f ca="1">$AB$3*AC660+$AB$2*AD659</f>
        <v>-8.0594280382673415E-4</v>
      </c>
      <c r="AE660">
        <f t="shared" ca="1" si="159"/>
        <v>0</v>
      </c>
    </row>
    <row r="661" spans="6:31" x14ac:dyDescent="0.2">
      <c r="F661">
        <v>8.6041666666666661</v>
      </c>
      <c r="H661">
        <f t="shared" si="160"/>
        <v>-3.9232599624381582E-67</v>
      </c>
      <c r="I661">
        <f t="shared" si="160"/>
        <v>5.9234760329145872E-65</v>
      </c>
      <c r="J661">
        <f t="shared" ca="1" si="157"/>
        <v>-1284.5484672882226</v>
      </c>
      <c r="K661">
        <f t="shared" ca="1" si="161"/>
        <v>5.9234760329145872E-65</v>
      </c>
      <c r="L661">
        <f t="shared" si="162"/>
        <v>-1284.5484672882226</v>
      </c>
      <c r="AC661">
        <f t="shared" ca="1" si="158"/>
        <v>1.036925963516123</v>
      </c>
      <c r="AD661">
        <f ca="1">$AB$3*AC661+$AB$2*AD660</f>
        <v>-4.7998091759164624E-4</v>
      </c>
      <c r="AE661">
        <f t="shared" ca="1" si="159"/>
        <v>0</v>
      </c>
    </row>
    <row r="662" spans="6:31" x14ac:dyDescent="0.2">
      <c r="F662">
        <v>8.625</v>
      </c>
      <c r="H662">
        <f t="shared" si="160"/>
        <v>2.7344518597743721E-67</v>
      </c>
      <c r="I662">
        <f t="shared" si="160"/>
        <v>-4.2689685625800045E-65</v>
      </c>
      <c r="J662">
        <f t="shared" ca="1" si="157"/>
        <v>-1287.3935408680734</v>
      </c>
      <c r="K662">
        <f t="shared" ca="1" si="161"/>
        <v>-4.2689685625800045E-65</v>
      </c>
      <c r="L662">
        <f t="shared" si="162"/>
        <v>-1287.3935408680734</v>
      </c>
      <c r="AC662">
        <f t="shared" ca="1" si="158"/>
        <v>-1.7897152692905154</v>
      </c>
      <c r="AD662">
        <f ca="1">$AB$3*AC662+$AB$2*AD661</f>
        <v>-1.041997471158616E-3</v>
      </c>
      <c r="AE662">
        <f t="shared" ca="1" si="159"/>
        <v>0</v>
      </c>
    </row>
    <row r="663" spans="6:31" x14ac:dyDescent="0.2">
      <c r="F663">
        <v>8.6458333333333339</v>
      </c>
      <c r="H663">
        <f t="shared" si="160"/>
        <v>-1.6253747112825892E-67</v>
      </c>
      <c r="I663">
        <f t="shared" si="160"/>
        <v>2.6331547567778322E-65</v>
      </c>
      <c r="J663">
        <f t="shared" ca="1" si="157"/>
        <v>-1291.5904723124509</v>
      </c>
      <c r="K663">
        <f t="shared" ca="1" si="161"/>
        <v>2.6331547567778322E-65</v>
      </c>
      <c r="L663">
        <f t="shared" si="162"/>
        <v>-1291.5904723124509</v>
      </c>
      <c r="AC663">
        <f t="shared" ca="1" si="158"/>
        <v>0.12610973378188092</v>
      </c>
      <c r="AD663">
        <f ca="1">$AB$3*AC663+$AB$2*AD662</f>
        <v>-1.0020578510073215E-3</v>
      </c>
      <c r="AE663">
        <f t="shared" ca="1" si="159"/>
        <v>0</v>
      </c>
    </row>
    <row r="664" spans="6:31" x14ac:dyDescent="0.2">
      <c r="F664">
        <v>8.6666666666666661</v>
      </c>
      <c r="H664">
        <f t="shared" si="160"/>
        <v>7.7392916690403194E-68</v>
      </c>
      <c r="I664">
        <f t="shared" si="160"/>
        <v>-1.3288680349788628E-65</v>
      </c>
      <c r="J664">
        <f t="shared" ca="1" si="157"/>
        <v>-1297.5303629022303</v>
      </c>
      <c r="K664">
        <f t="shared" ca="1" si="161"/>
        <v>-1.3288680349788628E-65</v>
      </c>
      <c r="L664">
        <f t="shared" si="162"/>
        <v>-1297.5303629022303</v>
      </c>
      <c r="AC664">
        <f t="shared" ca="1" si="158"/>
        <v>-0.18327563688743331</v>
      </c>
      <c r="AD664">
        <f ca="1">$AB$3*AC664+$AB$2*AD663</f>
        <v>-1.0593117903645792E-3</v>
      </c>
      <c r="AE664">
        <f t="shared" ca="1" si="159"/>
        <v>0</v>
      </c>
    </row>
    <row r="665" spans="6:31" x14ac:dyDescent="0.2">
      <c r="F665">
        <v>8.6875</v>
      </c>
      <c r="H665">
        <f t="shared" si="160"/>
        <v>-2.1407849104952085E-68</v>
      </c>
      <c r="I665">
        <f t="shared" si="160"/>
        <v>4.408783396068528E-66</v>
      </c>
      <c r="J665">
        <f t="shared" ca="1" si="157"/>
        <v>-1307.1136247515435</v>
      </c>
      <c r="K665">
        <f t="shared" ca="1" si="161"/>
        <v>4.408783396068528E-66</v>
      </c>
      <c r="L665">
        <f t="shared" si="162"/>
        <v>-1307.1136247515435</v>
      </c>
      <c r="AC665">
        <f t="shared" ca="1" si="158"/>
        <v>0.58551474703540651</v>
      </c>
      <c r="AD665">
        <f ca="1">$AB$3*AC665+$AB$2*AD664</f>
        <v>-8.7506305958259475E-4</v>
      </c>
      <c r="AE665">
        <f t="shared" ca="1" si="159"/>
        <v>0</v>
      </c>
    </row>
    <row r="666" spans="6:31" x14ac:dyDescent="0.2">
      <c r="F666">
        <v>8.7083333333333339</v>
      </c>
      <c r="H666">
        <f t="shared" si="160"/>
        <v>-9.5680793576875201E-69</v>
      </c>
      <c r="I666">
        <f t="shared" si="160"/>
        <v>7.2218751422166899E-67</v>
      </c>
      <c r="J666">
        <f t="shared" ca="1" si="157"/>
        <v>-1322.8270004857691</v>
      </c>
      <c r="K666">
        <f t="shared" ca="1" si="161"/>
        <v>7.2218751422166899E-67</v>
      </c>
      <c r="L666">
        <f t="shared" si="162"/>
        <v>-1322.8270004857691</v>
      </c>
      <c r="AC666">
        <f t="shared" ca="1" si="158"/>
        <v>1.562617802066725</v>
      </c>
      <c r="AD666">
        <f ca="1">$AB$3*AC666+$AB$2*AD665</f>
        <v>-3.8395444055691825E-4</v>
      </c>
      <c r="AE666">
        <f t="shared" ca="1" si="159"/>
        <v>0</v>
      </c>
    </row>
    <row r="667" spans="6:31" x14ac:dyDescent="0.2">
      <c r="F667">
        <v>8.7291666666666661</v>
      </c>
      <c r="H667">
        <f t="shared" si="160"/>
        <v>2.2467847414296147E-68</v>
      </c>
      <c r="I667">
        <f t="shared" si="160"/>
        <v>-3.0421953512128453E-66</v>
      </c>
      <c r="J667">
        <f t="shared" ca="1" si="157"/>
        <v>-1310.3362580329465</v>
      </c>
      <c r="K667">
        <f t="shared" ca="1" si="161"/>
        <v>-3.0421953512128453E-66</v>
      </c>
      <c r="L667">
        <f t="shared" si="162"/>
        <v>-1310.3362580329465</v>
      </c>
      <c r="AC667">
        <f t="shared" ca="1" si="158"/>
        <v>0.84026610937626767</v>
      </c>
      <c r="AD667">
        <f ca="1">$AB$3*AC667+$AB$2*AD666</f>
        <v>-1.198979161342275E-4</v>
      </c>
      <c r="AE667">
        <f t="shared" ca="1" si="159"/>
        <v>0</v>
      </c>
    </row>
    <row r="668" spans="6:31" x14ac:dyDescent="0.2">
      <c r="F668">
        <v>8.75</v>
      </c>
      <c r="H668">
        <f t="shared" si="160"/>
        <v>-2.4180945521926145E-68</v>
      </c>
      <c r="I668">
        <f t="shared" si="160"/>
        <v>3.5556916953019477E-66</v>
      </c>
      <c r="J668">
        <f t="shared" ca="1" si="157"/>
        <v>-1308.9815180520893</v>
      </c>
      <c r="K668">
        <f t="shared" ca="1" si="161"/>
        <v>3.5556916953019477E-66</v>
      </c>
      <c r="L668">
        <f t="shared" si="162"/>
        <v>-1308.9815180520893</v>
      </c>
      <c r="AC668">
        <f t="shared" ca="1" si="158"/>
        <v>9.2582813457623425E-2</v>
      </c>
      <c r="AD668">
        <f ca="1">$AB$3*AC668+$AB$2*AD667</f>
        <v>-9.0779074866586623E-5</v>
      </c>
      <c r="AE668">
        <f t="shared" ca="1" si="159"/>
        <v>0</v>
      </c>
    </row>
    <row r="669" spans="6:31" x14ac:dyDescent="0.2">
      <c r="F669">
        <v>8.7708333333333339</v>
      </c>
      <c r="H669">
        <f t="shared" si="160"/>
        <v>2.0212252156082579E-68</v>
      </c>
      <c r="I669">
        <f t="shared" si="160"/>
        <v>-3.1009659575702243E-66</v>
      </c>
      <c r="J669">
        <f t="shared" ca="1" si="157"/>
        <v>-1310.170060028498</v>
      </c>
      <c r="K669">
        <f t="shared" ca="1" si="161"/>
        <v>-3.1009659575702243E-66</v>
      </c>
      <c r="L669">
        <f t="shared" si="162"/>
        <v>-1310.170060028498</v>
      </c>
      <c r="AC669">
        <f t="shared" ca="1" si="158"/>
        <v>0.55323434110613179</v>
      </c>
      <c r="AD669">
        <f ca="1">$AB$3*AC669+$AB$2*AD668</f>
        <v>8.3025834452493444E-5</v>
      </c>
      <c r="AE669">
        <f t="shared" ca="1" si="159"/>
        <v>0</v>
      </c>
    </row>
    <row r="670" spans="6:31" x14ac:dyDescent="0.2">
      <c r="F670">
        <v>8.7916666666666661</v>
      </c>
      <c r="H670">
        <f t="shared" si="160"/>
        <v>-1.4315621060457481E-68</v>
      </c>
      <c r="I670">
        <f t="shared" si="160"/>
        <v>2.2712547301679571E-66</v>
      </c>
      <c r="J670">
        <f t="shared" ca="1" si="157"/>
        <v>-1312.8746831042235</v>
      </c>
      <c r="K670">
        <f t="shared" ca="1" si="161"/>
        <v>2.2712547301679571E-66</v>
      </c>
      <c r="L670">
        <f t="shared" si="162"/>
        <v>-1312.8746831042235</v>
      </c>
      <c r="AC670">
        <f t="shared" ca="1" si="158"/>
        <v>-0.698555689629068</v>
      </c>
      <c r="AD670">
        <f ca="1">$AB$3*AC670+$AB$2*AD669</f>
        <v>-1.3642351667802414E-4</v>
      </c>
      <c r="AE670">
        <f t="shared" ca="1" si="159"/>
        <v>0</v>
      </c>
    </row>
    <row r="671" spans="6:31" x14ac:dyDescent="0.2">
      <c r="F671">
        <v>8.8125</v>
      </c>
      <c r="H671">
        <f t="shared" si="160"/>
        <v>8.6655179066863488E-69</v>
      </c>
      <c r="I671">
        <f t="shared" si="160"/>
        <v>-1.4252039558472326E-66</v>
      </c>
      <c r="J671">
        <f t="shared" ca="1" si="157"/>
        <v>-1316.92245961752</v>
      </c>
      <c r="K671">
        <f t="shared" ca="1" si="161"/>
        <v>-1.4252039558472326E-66</v>
      </c>
      <c r="L671">
        <f t="shared" si="162"/>
        <v>-1316.92245961752</v>
      </c>
      <c r="AC671">
        <f t="shared" ca="1" si="158"/>
        <v>1.1516318426960133</v>
      </c>
      <c r="AD671">
        <f ca="1">$AB$3*AC671+$AB$2*AD670</f>
        <v>2.2535832145758946E-4</v>
      </c>
      <c r="AE671">
        <f t="shared" ca="1" si="159"/>
        <v>0</v>
      </c>
    </row>
    <row r="672" spans="6:31" x14ac:dyDescent="0.2">
      <c r="F672">
        <v>8.8333333333333339</v>
      </c>
      <c r="H672">
        <f t="shared" si="160"/>
        <v>-4.2516480193455867E-69</v>
      </c>
      <c r="I672">
        <f t="shared" si="160"/>
        <v>7.3815139385191595E-67</v>
      </c>
      <c r="J672">
        <f t="shared" ca="1" si="157"/>
        <v>-1322.6370911166164</v>
      </c>
      <c r="K672">
        <f t="shared" ca="1" si="161"/>
        <v>7.3815139385191595E-67</v>
      </c>
      <c r="L672">
        <f t="shared" si="162"/>
        <v>-1322.6370911166164</v>
      </c>
      <c r="AC672">
        <f t="shared" ca="1" si="158"/>
        <v>1.0069603400907825</v>
      </c>
      <c r="AD672">
        <f ca="1">$AB$3*AC672+$AB$2*AD671</f>
        <v>5.4158376619707095E-4</v>
      </c>
      <c r="AE672">
        <f t="shared" ca="1" si="159"/>
        <v>0</v>
      </c>
    </row>
    <row r="673" spans="6:31" x14ac:dyDescent="0.2">
      <c r="F673">
        <v>8.8541666666666661</v>
      </c>
      <c r="H673">
        <f t="shared" si="160"/>
        <v>1.3019624701343023E-69</v>
      </c>
      <c r="I673">
        <f t="shared" si="160"/>
        <v>-2.6288682274842223E-67</v>
      </c>
      <c r="J673">
        <f t="shared" ca="1" si="157"/>
        <v>-1331.604623648818</v>
      </c>
      <c r="K673">
        <f t="shared" ca="1" si="161"/>
        <v>-2.6288682274842223E-67</v>
      </c>
      <c r="L673">
        <f t="shared" si="162"/>
        <v>-1331.604623648818</v>
      </c>
      <c r="AC673">
        <f t="shared" ca="1" si="158"/>
        <v>-0.76758973417415932</v>
      </c>
      <c r="AD673">
        <f ca="1">$AB$3*AC673+$AB$2*AD672</f>
        <v>3.0030609925128283E-4</v>
      </c>
      <c r="AE673">
        <f t="shared" ca="1" si="159"/>
        <v>0</v>
      </c>
    </row>
    <row r="674" spans="6:31" x14ac:dyDescent="0.2">
      <c r="F674">
        <v>8.875</v>
      </c>
      <c r="H674">
        <f t="shared" si="160"/>
        <v>3.6452075116152479E-70</v>
      </c>
      <c r="I674">
        <f t="shared" si="160"/>
        <v>-1.702140187077762E-68</v>
      </c>
      <c r="J674">
        <f t="shared" ca="1" si="157"/>
        <v>-1355.3800934917604</v>
      </c>
      <c r="K674">
        <f t="shared" ca="1" si="161"/>
        <v>-1.702140187077762E-68</v>
      </c>
      <c r="L674">
        <f t="shared" si="162"/>
        <v>-1355.3800934917604</v>
      </c>
      <c r="AC674">
        <f t="shared" ca="1" si="158"/>
        <v>-3.8180844376725059E-2</v>
      </c>
      <c r="AD674">
        <f ca="1">$AB$3*AC674+$AB$2*AD673</f>
        <v>2.8821878814785207E-4</v>
      </c>
      <c r="AE674">
        <f t="shared" ca="1" si="159"/>
        <v>0</v>
      </c>
    </row>
    <row r="675" spans="6:31" x14ac:dyDescent="0.2">
      <c r="F675">
        <v>8.8958333333333339</v>
      </c>
      <c r="H675">
        <f t="shared" si="160"/>
        <v>-1.0882597583922588E-69</v>
      </c>
      <c r="I675">
        <f t="shared" si="160"/>
        <v>1.4798368634592438E-67</v>
      </c>
      <c r="J675">
        <f t="shared" ca="1" si="157"/>
        <v>-1336.5957231678374</v>
      </c>
      <c r="K675">
        <f t="shared" ca="1" si="161"/>
        <v>1.4798368634592438E-67</v>
      </c>
      <c r="L675">
        <f t="shared" si="162"/>
        <v>-1336.5957231678374</v>
      </c>
      <c r="AC675">
        <f t="shared" ca="1" si="158"/>
        <v>1.3115003787458777</v>
      </c>
      <c r="AD675">
        <f ca="1">$AB$3*AC675+$AB$2*AD674</f>
        <v>7.0008353501671192E-4</v>
      </c>
      <c r="AE675">
        <f t="shared" ca="1" si="159"/>
        <v>0</v>
      </c>
    </row>
    <row r="676" spans="6:31" x14ac:dyDescent="0.2">
      <c r="F676">
        <v>8.9166666666666661</v>
      </c>
      <c r="H676">
        <f t="shared" si="160"/>
        <v>1.2184801879136589E-69</v>
      </c>
      <c r="I676">
        <f t="shared" si="160"/>
        <v>-1.8164454981699034E-67</v>
      </c>
      <c r="J676">
        <f t="shared" ca="1" si="157"/>
        <v>-1334.8155525692835</v>
      </c>
      <c r="K676">
        <f t="shared" ca="1" si="161"/>
        <v>-1.8164454981699034E-67</v>
      </c>
      <c r="L676">
        <f t="shared" si="162"/>
        <v>-1334.8155525692835</v>
      </c>
      <c r="AC676">
        <f t="shared" ca="1" si="158"/>
        <v>-1.6878965592366891E-2</v>
      </c>
      <c r="AD676">
        <f ca="1">$AB$3*AC676+$AB$2*AD675</f>
        <v>6.9456178129893181E-4</v>
      </c>
      <c r="AE676">
        <f t="shared" ca="1" si="159"/>
        <v>0</v>
      </c>
    </row>
    <row r="677" spans="6:31" x14ac:dyDescent="0.2">
      <c r="F677">
        <v>8.9375</v>
      </c>
      <c r="H677">
        <f t="shared" si="160"/>
        <v>-1.0394623309978086E-69</v>
      </c>
      <c r="I677">
        <f t="shared" si="160"/>
        <v>1.6197555389243534E-67</v>
      </c>
      <c r="J677">
        <f t="shared" ca="1" si="157"/>
        <v>-1335.811010525289</v>
      </c>
      <c r="K677">
        <f t="shared" ca="1" si="161"/>
        <v>1.6197555389243534E-67</v>
      </c>
      <c r="L677">
        <f t="shared" si="162"/>
        <v>-1335.811010525289</v>
      </c>
      <c r="AC677">
        <f t="shared" ca="1" si="158"/>
        <v>-0.88927656949439537</v>
      </c>
      <c r="AD677">
        <f ca="1">$AB$3*AC677+$AB$2*AD676</f>
        <v>4.1501302031484111E-4</v>
      </c>
      <c r="AE677">
        <f t="shared" ca="1" si="159"/>
        <v>0</v>
      </c>
    </row>
    <row r="678" spans="6:31" x14ac:dyDescent="0.2">
      <c r="F678">
        <v>8.9583333333333339</v>
      </c>
      <c r="H678">
        <f t="shared" si="160"/>
        <v>7.4819300869413332E-70</v>
      </c>
      <c r="I678">
        <f t="shared" si="160"/>
        <v>-1.2059451718477954E-67</v>
      </c>
      <c r="J678">
        <f t="shared" ca="1" si="157"/>
        <v>-1338.3734487378683</v>
      </c>
      <c r="K678">
        <f t="shared" ca="1" si="161"/>
        <v>-1.2059451718477954E-67</v>
      </c>
      <c r="L678">
        <f t="shared" si="162"/>
        <v>-1338.3734487378683</v>
      </c>
      <c r="AC678">
        <f t="shared" ca="1" si="158"/>
        <v>1.2395920336720427</v>
      </c>
      <c r="AD678">
        <f ca="1">$AB$3*AC678+$AB$2*AD677</f>
        <v>8.0425081532803334E-4</v>
      </c>
      <c r="AE678">
        <f t="shared" ca="1" si="159"/>
        <v>0</v>
      </c>
    </row>
    <row r="679" spans="6:31" x14ac:dyDescent="0.2">
      <c r="F679">
        <v>8.9791666666666661</v>
      </c>
      <c r="H679">
        <f t="shared" si="160"/>
        <v>-4.6097288055481363E-70</v>
      </c>
      <c r="I679">
        <f t="shared" si="160"/>
        <v>7.6955594091852901E-68</v>
      </c>
      <c r="J679">
        <f t="shared" ca="1" si="157"/>
        <v>-1342.2751960949688</v>
      </c>
      <c r="K679">
        <f t="shared" ca="1" si="161"/>
        <v>7.6955594091852901E-68</v>
      </c>
      <c r="L679">
        <f t="shared" si="162"/>
        <v>-1342.2751960949688</v>
      </c>
      <c r="AC679">
        <f t="shared" ca="1" si="158"/>
        <v>-0.23755383548044279</v>
      </c>
      <c r="AD679">
        <f ca="1">$AB$3*AC679+$AB$2*AD678</f>
        <v>7.2938017587368417E-4</v>
      </c>
      <c r="AE679">
        <f t="shared" ca="1" si="159"/>
        <v>0</v>
      </c>
    </row>
    <row r="680" spans="6:31" x14ac:dyDescent="0.2">
      <c r="F680">
        <v>9</v>
      </c>
      <c r="H680">
        <f t="shared" si="160"/>
        <v>2.3254466249182405E-70</v>
      </c>
      <c r="I680">
        <f t="shared" si="160"/>
        <v>-4.0839341049927858E-68</v>
      </c>
      <c r="J680">
        <f t="shared" ca="1" si="157"/>
        <v>-1347.7784254789547</v>
      </c>
      <c r="K680">
        <f t="shared" ca="1" si="161"/>
        <v>-4.0839341049927858E-68</v>
      </c>
      <c r="L680">
        <f t="shared" si="162"/>
        <v>-1347.7784254789547</v>
      </c>
      <c r="AC680">
        <f t="shared" ca="1" si="158"/>
        <v>0.1890536180265561</v>
      </c>
      <c r="AD680">
        <f ca="1">$AB$3*AC680+$AB$2*AD679</f>
        <v>7.8853468718796508E-4</v>
      </c>
      <c r="AE680">
        <f t="shared" ca="1" si="159"/>
        <v>0</v>
      </c>
    </row>
    <row r="681" spans="6:31" x14ac:dyDescent="0.2">
      <c r="F681">
        <v>9.0208333333333339</v>
      </c>
      <c r="H681">
        <f t="shared" si="160"/>
        <v>-7.7414615138126699E-71</v>
      </c>
      <c r="I681">
        <f t="shared" si="160"/>
        <v>1.5455424803807123E-68</v>
      </c>
      <c r="J681">
        <f t="shared" ca="1" si="157"/>
        <v>-1356.2183810706174</v>
      </c>
      <c r="K681">
        <f t="shared" ca="1" si="161"/>
        <v>1.5455424803807123E-68</v>
      </c>
      <c r="L681">
        <f t="shared" si="162"/>
        <v>-1356.2183810706174</v>
      </c>
      <c r="AC681">
        <f t="shared" ca="1" si="158"/>
        <v>1.7541612738513104</v>
      </c>
      <c r="AD681">
        <f ca="1">$AB$3*AC681+$AB$2*AD680</f>
        <v>1.3392864582864508E-3</v>
      </c>
      <c r="AE681">
        <f t="shared" ca="1" si="159"/>
        <v>0</v>
      </c>
    </row>
    <row r="682" spans="6:31" x14ac:dyDescent="0.2">
      <c r="F682">
        <v>9.0416666666666661</v>
      </c>
      <c r="H682">
        <f t="shared" si="160"/>
        <v>-1.1999276902351163E-71</v>
      </c>
      <c r="I682">
        <f t="shared" si="160"/>
        <v>-2.2741138630794662E-70</v>
      </c>
      <c r="J682">
        <f t="shared" ca="1" si="157"/>
        <v>-1392.863755886465</v>
      </c>
      <c r="K682">
        <f t="shared" ca="1" si="161"/>
        <v>-2.2741138630794662E-70</v>
      </c>
      <c r="L682">
        <f t="shared" si="162"/>
        <v>-1392.863755886465</v>
      </c>
      <c r="AC682">
        <f t="shared" ca="1" si="158"/>
        <v>-2.2037010935602823</v>
      </c>
      <c r="AD682">
        <f ca="1">$AB$3*AC682+$AB$2*AD681</f>
        <v>6.4666140058317273E-4</v>
      </c>
      <c r="AE682">
        <f t="shared" ca="1" si="159"/>
        <v>0</v>
      </c>
    </row>
    <row r="683" spans="6:31" x14ac:dyDescent="0.2">
      <c r="F683">
        <v>9.0625</v>
      </c>
      <c r="H683">
        <f t="shared" si="160"/>
        <v>5.2327284033091697E-71</v>
      </c>
      <c r="I683">
        <f t="shared" si="160"/>
        <v>-7.1242233274111818E-69</v>
      </c>
      <c r="J683">
        <f t="shared" ca="1" si="157"/>
        <v>-1362.9452494979823</v>
      </c>
      <c r="K683">
        <f t="shared" ca="1" si="161"/>
        <v>-7.1242233274111818E-69</v>
      </c>
      <c r="L683">
        <f t="shared" si="162"/>
        <v>-1362.9452494979823</v>
      </c>
      <c r="AC683">
        <f t="shared" ca="1" si="158"/>
        <v>-1.1743037450387421</v>
      </c>
      <c r="AD683">
        <f ca="1">$AB$3*AC683+$AB$2*AD682</f>
        <v>2.7759782223197969E-4</v>
      </c>
      <c r="AE683">
        <f t="shared" ca="1" si="159"/>
        <v>0</v>
      </c>
    </row>
    <row r="684" spans="6:31" x14ac:dyDescent="0.2">
      <c r="F684">
        <v>9.0833333333333339</v>
      </c>
      <c r="H684">
        <f t="shared" si="160"/>
        <v>-6.1228927705777189E-71</v>
      </c>
      <c r="I684">
        <f t="shared" si="160"/>
        <v>9.2466594745536226E-69</v>
      </c>
      <c r="J684">
        <f t="shared" ca="1" si="157"/>
        <v>-1360.6803027155879</v>
      </c>
      <c r="K684">
        <f t="shared" ca="1" si="161"/>
        <v>9.2466594745536226E-69</v>
      </c>
      <c r="L684">
        <f t="shared" si="162"/>
        <v>-1360.6803027155879</v>
      </c>
      <c r="AC684">
        <f t="shared" ca="1" si="158"/>
        <v>-0.54248581944667229</v>
      </c>
      <c r="AD684">
        <f ca="1">$AB$3*AC684+$AB$2*AD683</f>
        <v>1.0711044857130439E-4</v>
      </c>
      <c r="AE684">
        <f t="shared" ca="1" si="159"/>
        <v>0</v>
      </c>
    </row>
    <row r="685" spans="6:31" x14ac:dyDescent="0.2">
      <c r="F685">
        <v>9.1041666666666661</v>
      </c>
      <c r="H685">
        <f t="shared" si="160"/>
        <v>5.3359415918611235E-71</v>
      </c>
      <c r="I685">
        <f t="shared" si="160"/>
        <v>-8.4414118985104323E-69</v>
      </c>
      <c r="J685">
        <f t="shared" ca="1" si="157"/>
        <v>-1361.4716981564693</v>
      </c>
      <c r="K685">
        <f t="shared" ca="1" si="161"/>
        <v>-8.4414118985104323E-69</v>
      </c>
      <c r="L685">
        <f t="shared" si="162"/>
        <v>-1361.4716981564693</v>
      </c>
      <c r="AC685">
        <f t="shared" ca="1" si="158"/>
        <v>1.1352564225946931</v>
      </c>
      <c r="AD685">
        <f ca="1">$AB$3*AC685+$AB$2*AD684</f>
        <v>4.6367210837203014E-4</v>
      </c>
      <c r="AE685">
        <f t="shared" ca="1" si="159"/>
        <v>0</v>
      </c>
    </row>
    <row r="686" spans="6:31" x14ac:dyDescent="0.2">
      <c r="F686">
        <v>9.125</v>
      </c>
      <c r="H686">
        <f t="shared" si="160"/>
        <v>-3.9037977435869573E-71</v>
      </c>
      <c r="I686">
        <f t="shared" si="160"/>
        <v>6.3902188268615359E-69</v>
      </c>
      <c r="J686">
        <f t="shared" ca="1" si="157"/>
        <v>-1363.8896853918516</v>
      </c>
      <c r="K686">
        <f t="shared" ca="1" si="161"/>
        <v>6.3902188268615359E-69</v>
      </c>
      <c r="L686">
        <f t="shared" si="162"/>
        <v>-1363.8896853918516</v>
      </c>
      <c r="AC686">
        <f t="shared" ca="1" si="158"/>
        <v>-9.4012090642169199E-2</v>
      </c>
      <c r="AD686">
        <f ca="1">$AB$3*AC686+$AB$2*AD685</f>
        <v>4.3399633407799939E-4</v>
      </c>
      <c r="AE686">
        <f t="shared" ca="1" si="159"/>
        <v>0</v>
      </c>
    </row>
    <row r="687" spans="6:31" x14ac:dyDescent="0.2">
      <c r="F687">
        <v>9.1458333333333339</v>
      </c>
      <c r="H687">
        <f t="shared" si="160"/>
        <v>2.4470218222146703E-71</v>
      </c>
      <c r="I687">
        <f t="shared" si="160"/>
        <v>-4.1457481016843256E-69</v>
      </c>
      <c r="J687">
        <f t="shared" ca="1" si="157"/>
        <v>-1367.64794178904</v>
      </c>
      <c r="K687">
        <f t="shared" ca="1" si="161"/>
        <v>-4.1457481016843256E-69</v>
      </c>
      <c r="L687">
        <f t="shared" si="162"/>
        <v>-1367.64794178904</v>
      </c>
      <c r="AC687">
        <f t="shared" ca="1" si="158"/>
        <v>-0.74975645801566748</v>
      </c>
      <c r="AD687">
        <f ca="1">$AB$3*AC687+$AB$2*AD686</f>
        <v>1.9835407036214618E-4</v>
      </c>
      <c r="AE687">
        <f t="shared" ca="1" si="159"/>
        <v>0</v>
      </c>
    </row>
    <row r="688" spans="6:31" x14ac:dyDescent="0.2">
      <c r="F688">
        <v>9.1666666666666661</v>
      </c>
      <c r="H688">
        <f t="shared" si="160"/>
        <v>-1.266864920195406E-71</v>
      </c>
      <c r="I688">
        <f t="shared" si="160"/>
        <v>2.2512079568474301E-69</v>
      </c>
      <c r="J688">
        <f t="shared" ca="1" si="157"/>
        <v>-1372.9516876980372</v>
      </c>
      <c r="K688">
        <f t="shared" ca="1" si="161"/>
        <v>2.2512079568474301E-69</v>
      </c>
      <c r="L688">
        <f t="shared" si="162"/>
        <v>-1372.9516876980372</v>
      </c>
      <c r="AC688">
        <f t="shared" ca="1" si="158"/>
        <v>0.28368915163684716</v>
      </c>
      <c r="AD688">
        <f ca="1">$AB$3*AC688+$AB$2*AD687</f>
        <v>2.8740134215005851E-4</v>
      </c>
      <c r="AE688">
        <f t="shared" ca="1" si="159"/>
        <v>0</v>
      </c>
    </row>
    <row r="689" spans="6:31" x14ac:dyDescent="0.2">
      <c r="F689">
        <v>9.1875</v>
      </c>
      <c r="H689">
        <f t="shared" si="160"/>
        <v>4.5244277192624777E-72</v>
      </c>
      <c r="I689">
        <f t="shared" si="160"/>
        <v>-8.9822050065882999E-70</v>
      </c>
      <c r="J689">
        <f t="shared" ca="1" si="157"/>
        <v>-1380.9323407396098</v>
      </c>
      <c r="K689">
        <f t="shared" ca="1" si="161"/>
        <v>-8.9822050065882999E-70</v>
      </c>
      <c r="L689">
        <f t="shared" si="162"/>
        <v>-1380.9323407396098</v>
      </c>
      <c r="AC689">
        <f t="shared" ca="1" si="158"/>
        <v>0.48982232638526174</v>
      </c>
      <c r="AD689">
        <f ca="1">$AB$3*AC689+$AB$2*AD688</f>
        <v>4.4116911836778914E-4</v>
      </c>
      <c r="AE689">
        <f t="shared" ca="1" si="159"/>
        <v>0</v>
      </c>
    </row>
    <row r="690" spans="6:31" x14ac:dyDescent="0.2">
      <c r="F690">
        <v>9.2083333333333339</v>
      </c>
      <c r="H690">
        <f t="shared" si="160"/>
        <v>2.608442636134872E-73</v>
      </c>
      <c r="I690">
        <f t="shared" si="160"/>
        <v>7.1917259338084714E-71</v>
      </c>
      <c r="J690">
        <f t="shared" ca="1" si="157"/>
        <v>-1402.8633374257815</v>
      </c>
      <c r="K690">
        <f t="shared" ca="1" si="161"/>
        <v>7.1917259338084714E-71</v>
      </c>
      <c r="L690">
        <f t="shared" si="162"/>
        <v>-1402.8633374257815</v>
      </c>
      <c r="AC690">
        <f t="shared" ca="1" si="158"/>
        <v>-0.52977504768647843</v>
      </c>
      <c r="AD690">
        <f ca="1">$AB$3*AC690+$AB$2*AD689</f>
        <v>2.7462294484303137E-4</v>
      </c>
      <c r="AE690">
        <f t="shared" ca="1" si="159"/>
        <v>0</v>
      </c>
    </row>
    <row r="691" spans="6:31" x14ac:dyDescent="0.2">
      <c r="F691">
        <v>9.2291666666666661</v>
      </c>
      <c r="H691">
        <f t="shared" si="160"/>
        <v>-2.494616392327528E-72</v>
      </c>
      <c r="I691">
        <f t="shared" si="160"/>
        <v>3.3871425759400722E-70</v>
      </c>
      <c r="J691">
        <f t="shared" ca="1" si="157"/>
        <v>-1389.4033304418294</v>
      </c>
      <c r="K691">
        <f t="shared" ca="1" si="161"/>
        <v>3.3871425759400722E-70</v>
      </c>
      <c r="L691">
        <f t="shared" si="162"/>
        <v>-1389.4033304418294</v>
      </c>
      <c r="AC691">
        <f t="shared" ca="1" si="158"/>
        <v>-0.70115281534368901</v>
      </c>
      <c r="AD691">
        <f ca="1">$AB$3*AC691+$AB$2*AD690</f>
        <v>5.4297628208618614E-5</v>
      </c>
      <c r="AE691">
        <f t="shared" ca="1" si="159"/>
        <v>0</v>
      </c>
    </row>
    <row r="692" spans="6:31" x14ac:dyDescent="0.2">
      <c r="F692">
        <v>9.25</v>
      </c>
      <c r="H692">
        <f t="shared" si="160"/>
        <v>3.0676148247756861E-72</v>
      </c>
      <c r="I692">
        <f t="shared" si="160"/>
        <v>-4.6892165408643966E-70</v>
      </c>
      <c r="J692">
        <f t="shared" ca="1" si="157"/>
        <v>-1386.5779942348322</v>
      </c>
      <c r="K692">
        <f t="shared" ca="1" si="161"/>
        <v>-4.6892165408643966E-70</v>
      </c>
      <c r="L692">
        <f t="shared" si="162"/>
        <v>-1386.5779942348322</v>
      </c>
      <c r="AC692">
        <f t="shared" ca="1" si="158"/>
        <v>1.0896058037328888</v>
      </c>
      <c r="AD692">
        <f ca="1">$AB$3*AC692+$AB$2*AD691</f>
        <v>3.9653656479448404E-4</v>
      </c>
      <c r="AE692">
        <f t="shared" ca="1" si="159"/>
        <v>0</v>
      </c>
    </row>
    <row r="693" spans="6:31" x14ac:dyDescent="0.2">
      <c r="F693">
        <v>9.2708333333333339</v>
      </c>
      <c r="H693">
        <f t="shared" si="160"/>
        <v>-2.7340099413074508E-72</v>
      </c>
      <c r="I693">
        <f t="shared" si="160"/>
        <v>4.3890497619493674E-70</v>
      </c>
      <c r="J693">
        <f t="shared" ca="1" si="157"/>
        <v>-1387.1525899040962</v>
      </c>
      <c r="K693">
        <f t="shared" ca="1" si="161"/>
        <v>4.3890497619493674E-70</v>
      </c>
      <c r="L693">
        <f t="shared" si="162"/>
        <v>-1387.1525899040962</v>
      </c>
      <c r="AC693">
        <f t="shared" ca="1" si="158"/>
        <v>-7.9243205596567154E-2</v>
      </c>
      <c r="AD693">
        <f ca="1">$AB$3*AC693+$AB$2*AD692</f>
        <v>3.7152093174311888E-4</v>
      </c>
      <c r="AE693">
        <f t="shared" ca="1" si="159"/>
        <v>0</v>
      </c>
    </row>
    <row r="694" spans="6:31" x14ac:dyDescent="0.2">
      <c r="F694">
        <v>9.2916666666666661</v>
      </c>
      <c r="H694">
        <f t="shared" si="160"/>
        <v>2.0334587046429405E-72</v>
      </c>
      <c r="I694">
        <f t="shared" si="160"/>
        <v>-3.3793662953392825E-70</v>
      </c>
      <c r="J694">
        <f t="shared" ca="1" si="157"/>
        <v>-1389.4232946349207</v>
      </c>
      <c r="K694">
        <f t="shared" ca="1" si="161"/>
        <v>-3.3793662953392825E-70</v>
      </c>
      <c r="L694">
        <f t="shared" si="162"/>
        <v>-1389.4232946349207</v>
      </c>
      <c r="AC694">
        <f t="shared" ca="1" si="158"/>
        <v>0.26966392977738374</v>
      </c>
      <c r="AD694">
        <f ca="1">$AB$3*AC694+$AB$2*AD693</f>
        <v>4.561083487836158E-4</v>
      </c>
      <c r="AE694">
        <f t="shared" ca="1" si="159"/>
        <v>0</v>
      </c>
    </row>
    <row r="695" spans="6:31" x14ac:dyDescent="0.2">
      <c r="F695">
        <v>9.3125</v>
      </c>
      <c r="H695">
        <f t="shared" si="160"/>
        <v>-1.2963377337654938E-72</v>
      </c>
      <c r="I695">
        <f t="shared" si="160"/>
        <v>2.2284226134050561E-70</v>
      </c>
      <c r="J695">
        <f t="shared" ca="1" si="157"/>
        <v>-1393.0400488618429</v>
      </c>
      <c r="K695">
        <f t="shared" ca="1" si="161"/>
        <v>2.2284226134050561E-70</v>
      </c>
      <c r="L695">
        <f t="shared" si="162"/>
        <v>-1393.0400488618429</v>
      </c>
      <c r="AC695">
        <f t="shared" ca="1" si="158"/>
        <v>-0.91983115703056628</v>
      </c>
      <c r="AD695">
        <f ca="1">$AB$3*AC695+$AB$2*AD694</f>
        <v>1.6703698933685757E-4</v>
      </c>
      <c r="AE695">
        <f t="shared" ca="1" si="159"/>
        <v>0</v>
      </c>
    </row>
    <row r="696" spans="6:31" x14ac:dyDescent="0.2">
      <c r="F696">
        <v>9.3333333333333339</v>
      </c>
      <c r="H696">
        <f t="shared" si="160"/>
        <v>6.8767167969453489E-73</v>
      </c>
      <c r="I696">
        <f t="shared" si="160"/>
        <v>-1.2367172322355201E-70</v>
      </c>
      <c r="J696">
        <f t="shared" ca="1" si="157"/>
        <v>-1398.1545917554845</v>
      </c>
      <c r="K696">
        <f t="shared" ca="1" si="161"/>
        <v>-1.2367172322355201E-70</v>
      </c>
      <c r="L696">
        <f t="shared" si="162"/>
        <v>-1398.1545917554845</v>
      </c>
      <c r="AC696">
        <f t="shared" ca="1" si="158"/>
        <v>1.3113159979457643</v>
      </c>
      <c r="AD696">
        <f ca="1">$AB$3*AC696+$AB$2*AD695</f>
        <v>5.7888188477246455E-4</v>
      </c>
      <c r="AE696">
        <f t="shared" ca="1" si="159"/>
        <v>0</v>
      </c>
    </row>
    <row r="697" spans="6:31" x14ac:dyDescent="0.2">
      <c r="F697">
        <v>9.3541666666666661</v>
      </c>
      <c r="H697">
        <f t="shared" si="160"/>
        <v>-2.6084612396686444E-73</v>
      </c>
      <c r="I697">
        <f t="shared" si="160"/>
        <v>5.1701266310111936E-71</v>
      </c>
      <c r="J697">
        <f t="shared" ca="1" si="157"/>
        <v>-1405.7299763935337</v>
      </c>
      <c r="K697">
        <f t="shared" ca="1" si="161"/>
        <v>5.1701266310111936E-71</v>
      </c>
      <c r="L697">
        <f t="shared" si="162"/>
        <v>-1405.7299763935337</v>
      </c>
      <c r="AC697">
        <f t="shared" ca="1" si="158"/>
        <v>-0.86228671800517454</v>
      </c>
      <c r="AD697">
        <f ca="1">$AB$3*AC697+$AB$2*AD696</f>
        <v>3.0784724008767406E-4</v>
      </c>
      <c r="AE697">
        <f t="shared" ca="1" si="159"/>
        <v>0</v>
      </c>
    </row>
    <row r="698" spans="6:31" x14ac:dyDescent="0.2">
      <c r="F698">
        <v>9.375</v>
      </c>
      <c r="H698">
        <f t="shared" si="160"/>
        <v>5.3604933465376232E-75</v>
      </c>
      <c r="I698">
        <f t="shared" si="160"/>
        <v>-6.9758545518516171E-72</v>
      </c>
      <c r="J698">
        <f t="shared" ca="1" si="157"/>
        <v>-1423.1280516623892</v>
      </c>
      <c r="K698">
        <f t="shared" ca="1" si="161"/>
        <v>-6.9758545518516171E-72</v>
      </c>
      <c r="L698">
        <f t="shared" si="162"/>
        <v>-1423.1280516623892</v>
      </c>
      <c r="AC698">
        <f t="shared" ca="1" si="158"/>
        <v>2.2792005435108194</v>
      </c>
      <c r="AD698">
        <f ca="1">$AB$3*AC698+$AB$2*AD697</f>
        <v>1.0236700429520835E-3</v>
      </c>
      <c r="AE698">
        <f t="shared" ca="1" si="159"/>
        <v>0</v>
      </c>
    </row>
    <row r="699" spans="6:31" x14ac:dyDescent="0.2">
      <c r="F699">
        <v>9.3958333333333339</v>
      </c>
      <c r="H699">
        <f t="shared" si="160"/>
        <v>1.1771862616781497E-73</v>
      </c>
      <c r="I699">
        <f t="shared" si="160"/>
        <v>-1.5856863056917239E-71</v>
      </c>
      <c r="J699">
        <f t="shared" ca="1" si="157"/>
        <v>-1415.9956544889417</v>
      </c>
      <c r="K699">
        <f t="shared" ca="1" si="161"/>
        <v>-1.5856863056917239E-71</v>
      </c>
      <c r="L699">
        <f t="shared" si="162"/>
        <v>-1415.9956544889417</v>
      </c>
      <c r="AC699">
        <f t="shared" ca="1" si="158"/>
        <v>1.2940971185465056</v>
      </c>
      <c r="AD699">
        <f ca="1">$AB$3*AC699+$AB$2*AD698</f>
        <v>1.4298372406143813E-3</v>
      </c>
      <c r="AE699">
        <f t="shared" ca="1" si="159"/>
        <v>0</v>
      </c>
    </row>
    <row r="700" spans="6:31" x14ac:dyDescent="0.2">
      <c r="F700">
        <v>9.4166666666666661</v>
      </c>
      <c r="H700">
        <f t="shared" si="160"/>
        <v>-1.5319670114940329E-73</v>
      </c>
      <c r="I700">
        <f t="shared" si="160"/>
        <v>2.3682954138365519E-71</v>
      </c>
      <c r="J700">
        <f t="shared" ca="1" si="157"/>
        <v>-1412.5112825204258</v>
      </c>
      <c r="K700">
        <f t="shared" ca="1" si="161"/>
        <v>2.3682954138365519E-71</v>
      </c>
      <c r="L700">
        <f t="shared" si="162"/>
        <v>-1412.5112825204258</v>
      </c>
      <c r="AC700">
        <f t="shared" ca="1" si="158"/>
        <v>-0.89111555170872847</v>
      </c>
      <c r="AD700">
        <f ca="1">$AB$3*AC700+$AB$2*AD699</f>
        <v>1.1494798797579658E-3</v>
      </c>
      <c r="AE700">
        <f t="shared" ca="1" si="159"/>
        <v>0</v>
      </c>
    </row>
    <row r="701" spans="6:31" x14ac:dyDescent="0.2">
      <c r="F701">
        <v>9.4375</v>
      </c>
      <c r="H701">
        <f t="shared" si="160"/>
        <v>1.3981396264654334E-73</v>
      </c>
      <c r="I701">
        <f t="shared" si="160"/>
        <v>-2.2766041188889526E-71</v>
      </c>
      <c r="J701">
        <f t="shared" ca="1" si="157"/>
        <v>-1412.8542496549753</v>
      </c>
      <c r="K701">
        <f t="shared" ca="1" si="161"/>
        <v>-2.2766041188889526E-71</v>
      </c>
      <c r="L701">
        <f t="shared" si="162"/>
        <v>-1412.8542496549753</v>
      </c>
      <c r="AC701">
        <f t="shared" ca="1" si="158"/>
        <v>0.67940457038295066</v>
      </c>
      <c r="AD701">
        <f ca="1">$AB$3*AC701+$AB$2*AD700</f>
        <v>1.3625265320797522E-3</v>
      </c>
      <c r="AE701">
        <f t="shared" ca="1" si="159"/>
        <v>0</v>
      </c>
    </row>
    <row r="702" spans="6:31" x14ac:dyDescent="0.2">
      <c r="F702">
        <v>9.4583333333333339</v>
      </c>
      <c r="H702">
        <f t="shared" si="160"/>
        <v>-1.0574492286431887E-73</v>
      </c>
      <c r="I702">
        <f t="shared" si="160"/>
        <v>1.7835628333913342E-71</v>
      </c>
      <c r="J702">
        <f t="shared" ca="1" si="157"/>
        <v>-1414.9742317246682</v>
      </c>
      <c r="K702">
        <f t="shared" ca="1" si="161"/>
        <v>1.7835628333913342E-71</v>
      </c>
      <c r="L702">
        <f t="shared" si="162"/>
        <v>-1414.9742317246682</v>
      </c>
      <c r="AC702">
        <f t="shared" ca="1" si="158"/>
        <v>-0.41372937658839459</v>
      </c>
      <c r="AD702">
        <f ca="1">$AB$3*AC702+$AB$2*AD701</f>
        <v>1.2321420475341399E-3</v>
      </c>
      <c r="AE702">
        <f t="shared" ca="1" si="159"/>
        <v>0</v>
      </c>
    </row>
    <row r="703" spans="6:31" x14ac:dyDescent="0.2">
      <c r="F703">
        <v>9.4791666666666661</v>
      </c>
      <c r="H703">
        <f t="shared" si="160"/>
        <v>6.8540567064157114E-74</v>
      </c>
      <c r="I703">
        <f t="shared" si="160"/>
        <v>-1.1952324692312012E-71</v>
      </c>
      <c r="J703">
        <f t="shared" ca="1" si="157"/>
        <v>-1418.4509523497902</v>
      </c>
      <c r="K703">
        <f t="shared" ca="1" si="161"/>
        <v>-1.1952324692312012E-71</v>
      </c>
      <c r="L703">
        <f t="shared" si="162"/>
        <v>-1418.4509523497902</v>
      </c>
      <c r="AC703">
        <f t="shared" ca="1" si="158"/>
        <v>1.3266275103322793</v>
      </c>
      <c r="AD703">
        <f ca="1">$AB$3*AC703+$AB$2*AD702</f>
        <v>1.6484618808381218E-3</v>
      </c>
      <c r="AE703">
        <f t="shared" ca="1" si="159"/>
        <v>0</v>
      </c>
    </row>
    <row r="704" spans="6:31" x14ac:dyDescent="0.2">
      <c r="F704">
        <v>9.5</v>
      </c>
      <c r="H704">
        <f t="shared" si="160"/>
        <v>-3.7203776398517513E-74</v>
      </c>
      <c r="I704">
        <f t="shared" si="160"/>
        <v>6.7723798140907279E-72</v>
      </c>
      <c r="J704">
        <f t="shared" ca="1" si="157"/>
        <v>-1423.385173868503</v>
      </c>
      <c r="K704">
        <f t="shared" ca="1" si="161"/>
        <v>6.7723798140907279E-72</v>
      </c>
      <c r="L704">
        <f t="shared" si="162"/>
        <v>-1423.385173868503</v>
      </c>
      <c r="AC704">
        <f t="shared" ca="1" si="158"/>
        <v>0.34210254659957862</v>
      </c>
      <c r="AD704">
        <f ca="1">$AB$3*AC704+$AB$2*AD703</f>
        <v>1.7554018862051205E-3</v>
      </c>
      <c r="AE704">
        <f t="shared" ca="1" si="159"/>
        <v>0</v>
      </c>
    </row>
    <row r="705" spans="6:31" x14ac:dyDescent="0.2">
      <c r="F705">
        <v>9.5208333333333339</v>
      </c>
      <c r="H705">
        <f t="shared" si="160"/>
        <v>1.4872714966494163E-74</v>
      </c>
      <c r="I705">
        <f t="shared" si="160"/>
        <v>-2.9516114563975461E-72</v>
      </c>
      <c r="J705">
        <f t="shared" ca="1" si="157"/>
        <v>-1430.5988162530264</v>
      </c>
      <c r="K705">
        <f t="shared" ca="1" si="161"/>
        <v>-2.9516114563975461E-72</v>
      </c>
      <c r="L705">
        <f t="shared" si="162"/>
        <v>-1430.5988162530264</v>
      </c>
      <c r="AC705">
        <f t="shared" ca="1" si="158"/>
        <v>0.10988704704939006</v>
      </c>
      <c r="AD705">
        <f ca="1">$AB$3*AC705+$AB$2*AD704</f>
        <v>1.7893671086334148E-3</v>
      </c>
      <c r="AE705">
        <f t="shared" ca="1" si="159"/>
        <v>0</v>
      </c>
    </row>
    <row r="706" spans="6:31" x14ac:dyDescent="0.2">
      <c r="F706">
        <v>9.5416666666666661</v>
      </c>
      <c r="H706">
        <f t="shared" si="160"/>
        <v>-1.263373037513346E-75</v>
      </c>
      <c r="I706">
        <f t="shared" si="160"/>
        <v>5.3652967678831279E-73</v>
      </c>
      <c r="J706">
        <f t="shared" ca="1" si="157"/>
        <v>-1445.4081250225549</v>
      </c>
      <c r="K706">
        <f t="shared" ca="1" si="161"/>
        <v>5.3652967678831279E-73</v>
      </c>
      <c r="L706">
        <f t="shared" si="162"/>
        <v>-1445.4081250225549</v>
      </c>
      <c r="AC706">
        <f t="shared" ca="1" si="158"/>
        <v>-0.40555524581041702</v>
      </c>
      <c r="AD706">
        <f ca="1">$AB$3*AC706+$AB$2*AD705</f>
        <v>1.6614161247943792E-3</v>
      </c>
      <c r="AE706">
        <f t="shared" ca="1" si="159"/>
        <v>0</v>
      </c>
    </row>
    <row r="707" spans="6:31" x14ac:dyDescent="0.2">
      <c r="F707">
        <v>9.5625</v>
      </c>
      <c r="H707">
        <f t="shared" si="160"/>
        <v>-5.4864403018650988E-75</v>
      </c>
      <c r="I707">
        <f t="shared" si="160"/>
        <v>7.2783430078045454E-73</v>
      </c>
      <c r="J707">
        <f t="shared" ca="1" si="157"/>
        <v>-1442.7593496238374</v>
      </c>
      <c r="K707">
        <f t="shared" ca="1" si="161"/>
        <v>7.2783430078045454E-73</v>
      </c>
      <c r="L707">
        <f t="shared" si="162"/>
        <v>-1442.7593496238374</v>
      </c>
      <c r="AC707">
        <f t="shared" ca="1" si="158"/>
        <v>0.16026780558114248</v>
      </c>
      <c r="AD707">
        <f ca="1">$AB$3*AC707+$AB$2*AD706</f>
        <v>1.7112359651223765E-3</v>
      </c>
      <c r="AE707">
        <f t="shared" ca="1" si="159"/>
        <v>0</v>
      </c>
    </row>
    <row r="708" spans="6:31" x14ac:dyDescent="0.2">
      <c r="F708">
        <v>9.5833333333333339</v>
      </c>
      <c r="H708">
        <f t="shared" si="160"/>
        <v>7.6240040797482973E-75</v>
      </c>
      <c r="I708">
        <f t="shared" si="160"/>
        <v>-1.1907820389469228E-72</v>
      </c>
      <c r="J708">
        <f t="shared" ca="1" si="157"/>
        <v>-1438.4833544923481</v>
      </c>
      <c r="K708">
        <f t="shared" ca="1" si="161"/>
        <v>-1.1907820389469228E-72</v>
      </c>
      <c r="L708">
        <f t="shared" si="162"/>
        <v>-1438.4833544923481</v>
      </c>
      <c r="AC708">
        <f t="shared" ca="1" si="158"/>
        <v>1.5389117824003413</v>
      </c>
      <c r="AD708">
        <f ca="1">$AB$3*AC708+$AB$2*AD707</f>
        <v>2.1940859060233398E-3</v>
      </c>
      <c r="AE708">
        <f t="shared" ca="1" si="159"/>
        <v>0</v>
      </c>
    </row>
    <row r="709" spans="6:31" x14ac:dyDescent="0.2">
      <c r="F709">
        <v>9.6041666666666661</v>
      </c>
      <c r="H709">
        <f t="shared" si="160"/>
        <v>-7.1356414601052108E-75</v>
      </c>
      <c r="I709">
        <f t="shared" si="160"/>
        <v>1.1779653540163362E-72</v>
      </c>
      <c r="J709">
        <f t="shared" ca="1" si="157"/>
        <v>-1438.5773496541497</v>
      </c>
      <c r="K709">
        <f t="shared" ca="1" si="161"/>
        <v>1.1779653540163362E-72</v>
      </c>
      <c r="L709">
        <f t="shared" si="162"/>
        <v>-1438.5773496541497</v>
      </c>
      <c r="AC709">
        <f t="shared" ca="1" si="158"/>
        <v>0.43993645361375916</v>
      </c>
      <c r="AD709">
        <f ca="1">$AB$3*AC709+$AB$2*AD708</f>
        <v>2.3315851261919004E-3</v>
      </c>
      <c r="AE709">
        <f t="shared" ca="1" si="159"/>
        <v>0</v>
      </c>
    </row>
    <row r="710" spans="6:31" x14ac:dyDescent="0.2">
      <c r="F710">
        <v>9.625</v>
      </c>
      <c r="H710">
        <f t="shared" si="160"/>
        <v>5.4898329225002982E-75</v>
      </c>
      <c r="I710">
        <f t="shared" si="160"/>
        <v>-9.3945222380799228E-73</v>
      </c>
      <c r="J710">
        <f t="shared" ca="1" si="157"/>
        <v>-1440.5425060241832</v>
      </c>
      <c r="K710">
        <f t="shared" ca="1" si="161"/>
        <v>-9.3945222380799228E-73</v>
      </c>
      <c r="L710">
        <f t="shared" si="162"/>
        <v>-1440.5425060241832</v>
      </c>
      <c r="AC710">
        <f t="shared" ca="1" si="158"/>
        <v>-9.7954820666787359E-2</v>
      </c>
      <c r="AD710">
        <f ca="1">$AB$3*AC710+$AB$2*AD709</f>
        <v>2.3000841712757679E-3</v>
      </c>
      <c r="AE710">
        <f t="shared" ca="1" si="159"/>
        <v>0</v>
      </c>
    </row>
    <row r="711" spans="6:31" x14ac:dyDescent="0.2">
      <c r="F711">
        <v>9.6458333333333339</v>
      </c>
      <c r="H711">
        <f t="shared" si="160"/>
        <v>-3.6170411548094765E-75</v>
      </c>
      <c r="I711">
        <f t="shared" si="160"/>
        <v>6.3972286432957934E-73</v>
      </c>
      <c r="J711">
        <f t="shared" ca="1" si="157"/>
        <v>-1443.8801625377914</v>
      </c>
      <c r="K711">
        <f t="shared" ca="1" si="161"/>
        <v>6.3972286432957934E-73</v>
      </c>
      <c r="L711">
        <f t="shared" si="162"/>
        <v>-1443.8801625377914</v>
      </c>
      <c r="AC711">
        <f t="shared" ca="1" si="158"/>
        <v>4.1598890636855693E-2</v>
      </c>
      <c r="AD711">
        <f ca="1">$AB$3*AC711+$AB$2*AD710</f>
        <v>2.3124283162368063E-3</v>
      </c>
      <c r="AE711">
        <f t="shared" ca="1" si="159"/>
        <v>0</v>
      </c>
    </row>
    <row r="712" spans="6:31" x14ac:dyDescent="0.2">
      <c r="F712">
        <v>9.6666666666666661</v>
      </c>
      <c r="H712">
        <f t="shared" si="160"/>
        <v>2.0065814862666257E-75</v>
      </c>
      <c r="I712">
        <f t="shared" si="160"/>
        <v>-3.6975419167030657E-73</v>
      </c>
      <c r="J712">
        <f t="shared" ref="J712:J775" ca="1" si="163">IFERROR(10*LOG(K712^2),NA())</f>
        <v>-1448.641737879605</v>
      </c>
      <c r="K712">
        <f t="shared" ca="1" si="161"/>
        <v>-3.6975419167030657E-73</v>
      </c>
      <c r="L712">
        <f t="shared" si="162"/>
        <v>-1448.641737879605</v>
      </c>
      <c r="AC712">
        <f t="shared" ref="AC712:AC728" ca="1" si="164">_xlfn.NORM.INV(RAND(),0,1)</f>
        <v>-0.84148500215624955</v>
      </c>
      <c r="AD712">
        <f ca="1">$AB$3*AC712+$AB$2*AD711</f>
        <v>2.0473831727252116E-3</v>
      </c>
      <c r="AE712">
        <f t="shared" ref="AE712:AE775" ca="1" si="165">(AD712-$AD$6)/$AD$5*$AE$2*$AE$3</f>
        <v>0</v>
      </c>
    </row>
    <row r="713" spans="6:31" x14ac:dyDescent="0.2">
      <c r="F713">
        <v>9.6875</v>
      </c>
      <c r="H713">
        <f t="shared" ref="H713:I728" si="166">G713*$B$15+G712*$B$16+G711*$B$17+H712*$B$12+H711*$B$13</f>
        <v>-8.4021590949671645E-76</v>
      </c>
      <c r="I713">
        <f t="shared" si="166"/>
        <v>1.6731665394520734E-73</v>
      </c>
      <c r="J713">
        <f t="shared" ca="1" si="163"/>
        <v>-1455.5292165834373</v>
      </c>
      <c r="K713">
        <f t="shared" ref="K713:K728" ca="1" si="167">I713+AE713</f>
        <v>1.6731665394520734E-73</v>
      </c>
      <c r="L713">
        <f t="shared" ref="L713:L728" si="168">IFERROR(10*LOG(I713^2),NA())</f>
        <v>-1455.5292165834373</v>
      </c>
      <c r="AC713">
        <f t="shared" ca="1" si="164"/>
        <v>-1.304935141650073</v>
      </c>
      <c r="AD713">
        <f ca="1">$AB$3*AC713+$AB$2*AD712</f>
        <v>1.6368469962108642E-3</v>
      </c>
      <c r="AE713">
        <f t="shared" ca="1" si="165"/>
        <v>0</v>
      </c>
    </row>
    <row r="714" spans="6:31" x14ac:dyDescent="0.2">
      <c r="F714">
        <v>9.7083333333333339</v>
      </c>
      <c r="H714">
        <f t="shared" si="166"/>
        <v>1.1683975481108954E-76</v>
      </c>
      <c r="I714">
        <f t="shared" si="166"/>
        <v>-3.7206723915516946E-74</v>
      </c>
      <c r="J714">
        <f t="shared" ca="1" si="163"/>
        <v>-1468.5875713660571</v>
      </c>
      <c r="K714">
        <f t="shared" ca="1" si="167"/>
        <v>-3.7206723915516946E-74</v>
      </c>
      <c r="L714">
        <f t="shared" si="168"/>
        <v>-1468.5875713660571</v>
      </c>
      <c r="AC714">
        <f t="shared" ca="1" si="164"/>
        <v>0.10792901123747212</v>
      </c>
      <c r="AD714">
        <f ca="1">$AB$3*AC714+$AB$2*AD713</f>
        <v>1.6702344194336489E-3</v>
      </c>
      <c r="AE714">
        <f t="shared" ca="1" si="165"/>
        <v>0</v>
      </c>
    </row>
    <row r="715" spans="6:31" x14ac:dyDescent="0.2">
      <c r="F715">
        <v>9.7291666666666661</v>
      </c>
      <c r="H715">
        <f t="shared" si="166"/>
        <v>2.5176866797819929E-76</v>
      </c>
      <c r="I715">
        <f t="shared" si="166"/>
        <v>-3.2542750468135186E-74</v>
      </c>
      <c r="J715">
        <f t="shared" ca="1" si="163"/>
        <v>-1469.7509148776126</v>
      </c>
      <c r="K715">
        <f t="shared" ca="1" si="167"/>
        <v>-3.2542750468135186E-74</v>
      </c>
      <c r="L715">
        <f t="shared" si="168"/>
        <v>-1469.7509148776126</v>
      </c>
      <c r="AC715">
        <f t="shared" ca="1" si="164"/>
        <v>-0.14063034313820816</v>
      </c>
      <c r="AD715">
        <f ca="1">$AB$3*AC715+$AB$2*AD714</f>
        <v>1.6255363963791952E-3</v>
      </c>
      <c r="AE715">
        <f t="shared" ca="1" si="165"/>
        <v>0</v>
      </c>
    </row>
    <row r="716" spans="6:31" x14ac:dyDescent="0.2">
      <c r="F716">
        <v>9.75</v>
      </c>
      <c r="H716">
        <f t="shared" si="166"/>
        <v>-3.7797311254156085E-76</v>
      </c>
      <c r="I716">
        <f t="shared" si="166"/>
        <v>5.9579492247802022E-74</v>
      </c>
      <c r="J716">
        <f t="shared" ca="1" si="163"/>
        <v>-1464.498064045554</v>
      </c>
      <c r="K716">
        <f t="shared" ca="1" si="167"/>
        <v>5.9579492247802022E-74</v>
      </c>
      <c r="L716">
        <f t="shared" si="168"/>
        <v>-1464.498064045554</v>
      </c>
      <c r="AC716">
        <f t="shared" ca="1" si="164"/>
        <v>0.59309629896361482</v>
      </c>
      <c r="AD716">
        <f ca="1">$AB$3*AC716+$AB$2*AD715</f>
        <v>1.8113232303824272E-3</v>
      </c>
      <c r="AE716">
        <f t="shared" ca="1" si="165"/>
        <v>0</v>
      </c>
    </row>
    <row r="717" spans="6:31" x14ac:dyDescent="0.2">
      <c r="F717">
        <v>9.7708333333333339</v>
      </c>
      <c r="H717">
        <f t="shared" si="166"/>
        <v>3.6342388594805862E-76</v>
      </c>
      <c r="I717">
        <f t="shared" si="166"/>
        <v>-6.079470709937302E-74</v>
      </c>
      <c r="J717">
        <f t="shared" ca="1" si="163"/>
        <v>-1464.3226845913862</v>
      </c>
      <c r="K717">
        <f t="shared" ca="1" si="167"/>
        <v>-6.079470709937302E-74</v>
      </c>
      <c r="L717">
        <f t="shared" si="168"/>
        <v>-1464.3226845913862</v>
      </c>
      <c r="AC717">
        <f t="shared" ca="1" si="164"/>
        <v>-0.66449797583632564</v>
      </c>
      <c r="AD717">
        <f ca="1">$AB$3*AC717+$AB$2*AD716</f>
        <v>1.6020288696549276E-3</v>
      </c>
      <c r="AE717">
        <f t="shared" ca="1" si="165"/>
        <v>0</v>
      </c>
    </row>
    <row r="718" spans="6:31" x14ac:dyDescent="0.2">
      <c r="F718">
        <v>9.7916666666666661</v>
      </c>
      <c r="H718">
        <f t="shared" si="166"/>
        <v>-2.8453195919220465E-76</v>
      </c>
      <c r="I718">
        <f t="shared" si="166"/>
        <v>4.9384526531933429E-74</v>
      </c>
      <c r="J718">
        <f t="shared" ca="1" si="163"/>
        <v>-1466.1281821124055</v>
      </c>
      <c r="K718">
        <f t="shared" ca="1" si="167"/>
        <v>4.9384526531933429E-74</v>
      </c>
      <c r="L718">
        <f t="shared" si="168"/>
        <v>-1466.1281821124055</v>
      </c>
      <c r="AC718">
        <f t="shared" ca="1" si="164"/>
        <v>0.52340208110694808</v>
      </c>
      <c r="AD718">
        <f ca="1">$AB$3*AC718+$AB$2*AD717</f>
        <v>1.7659314423993711E-3</v>
      </c>
      <c r="AE718">
        <f t="shared" ca="1" si="165"/>
        <v>0</v>
      </c>
    </row>
    <row r="719" spans="6:31" x14ac:dyDescent="0.2">
      <c r="F719">
        <v>9.8125</v>
      </c>
      <c r="H719">
        <f t="shared" si="166"/>
        <v>1.9052788951046731E-76</v>
      </c>
      <c r="I719">
        <f t="shared" si="166"/>
        <v>-3.4169377380679534E-74</v>
      </c>
      <c r="J719">
        <f t="shared" ca="1" si="163"/>
        <v>-1469.327258693032</v>
      </c>
      <c r="K719">
        <f t="shared" ca="1" si="167"/>
        <v>-3.4169377380679534E-74</v>
      </c>
      <c r="L719">
        <f t="shared" si="168"/>
        <v>-1469.327258693032</v>
      </c>
      <c r="AC719">
        <f t="shared" ca="1" si="164"/>
        <v>1.0992399738568823</v>
      </c>
      <c r="AD719">
        <f ca="1">$AB$3*AC719+$AB$2*AD718</f>
        <v>2.1106589262329233E-3</v>
      </c>
      <c r="AE719">
        <f t="shared" ca="1" si="165"/>
        <v>0</v>
      </c>
    </row>
    <row r="720" spans="6:31" x14ac:dyDescent="0.2">
      <c r="F720">
        <v>9.8333333333333339</v>
      </c>
      <c r="H720">
        <f t="shared" si="166"/>
        <v>-1.0791540667584725E-76</v>
      </c>
      <c r="I720">
        <f t="shared" si="166"/>
        <v>2.0130723802066452E-74</v>
      </c>
      <c r="J720">
        <f t="shared" ca="1" si="163"/>
        <v>-1473.9228121946339</v>
      </c>
      <c r="K720">
        <f t="shared" ca="1" si="167"/>
        <v>2.0130723802066452E-74</v>
      </c>
      <c r="L720">
        <f t="shared" si="168"/>
        <v>-1473.9228121946339</v>
      </c>
      <c r="AC720">
        <f t="shared" ca="1" si="164"/>
        <v>3.3051118828470387E-2</v>
      </c>
      <c r="AD720">
        <f ca="1">$AB$3*AC720+$AB$2*AD719</f>
        <v>2.1203776316223335E-3</v>
      </c>
      <c r="AE720">
        <f t="shared" ca="1" si="165"/>
        <v>0</v>
      </c>
    </row>
    <row r="721" spans="6:31" x14ac:dyDescent="0.2">
      <c r="F721">
        <v>9.8541666666666661</v>
      </c>
      <c r="H721">
        <f t="shared" si="166"/>
        <v>4.7097410086367141E-77</v>
      </c>
      <c r="I721">
        <f t="shared" si="166"/>
        <v>-9.4258740151698039E-75</v>
      </c>
      <c r="J721">
        <f t="shared" ca="1" si="163"/>
        <v>-1480.5135673850609</v>
      </c>
      <c r="K721">
        <f t="shared" ca="1" si="167"/>
        <v>-9.4258740151698039E-75</v>
      </c>
      <c r="L721">
        <f t="shared" si="168"/>
        <v>-1480.5135673850609</v>
      </c>
      <c r="AC721">
        <f t="shared" ca="1" si="164"/>
        <v>-2.3957105387514761</v>
      </c>
      <c r="AD721">
        <f ca="1">$AB$3*AC721+$AB$2*AD720</f>
        <v>1.3671951539352073E-3</v>
      </c>
      <c r="AE721">
        <f t="shared" ca="1" si="165"/>
        <v>0</v>
      </c>
    </row>
    <row r="722" spans="6:31" x14ac:dyDescent="0.2">
      <c r="F722">
        <v>9.875</v>
      </c>
      <c r="H722">
        <f t="shared" si="166"/>
        <v>-8.7278111881256315E-78</v>
      </c>
      <c r="I722">
        <f t="shared" si="166"/>
        <v>2.431902528530759E-75</v>
      </c>
      <c r="J722">
        <f t="shared" ca="1" si="163"/>
        <v>-1492.2810767143803</v>
      </c>
      <c r="K722">
        <f t="shared" ca="1" si="167"/>
        <v>2.431902528530759E-75</v>
      </c>
      <c r="L722">
        <f t="shared" si="168"/>
        <v>-1492.2810767143803</v>
      </c>
      <c r="AC722">
        <f t="shared" ca="1" si="164"/>
        <v>-0.88407178526491903</v>
      </c>
      <c r="AD722">
        <f ca="1">$AB$3*AC722+$AB$2*AD721</f>
        <v>1.089069986494883E-3</v>
      </c>
      <c r="AE722">
        <f t="shared" ca="1" si="165"/>
        <v>0</v>
      </c>
    </row>
    <row r="723" spans="6:31" x14ac:dyDescent="0.2">
      <c r="F723">
        <v>9.8958333333333339</v>
      </c>
      <c r="H723">
        <f t="shared" si="166"/>
        <v>-1.1324967860151937E-77</v>
      </c>
      <c r="I723">
        <f t="shared" si="166"/>
        <v>1.4024089467776841E-75</v>
      </c>
      <c r="J723">
        <f t="shared" ca="1" si="163"/>
        <v>-1497.0625065257955</v>
      </c>
      <c r="K723">
        <f t="shared" ca="1" si="167"/>
        <v>1.4024089467776841E-75</v>
      </c>
      <c r="L723">
        <f t="shared" si="168"/>
        <v>-1497.0625065257955</v>
      </c>
      <c r="AC723">
        <f t="shared" ca="1" si="164"/>
        <v>0.8264617489121433</v>
      </c>
      <c r="AD723">
        <f ca="1">$AB$3*AC723+$AB$2*AD722</f>
        <v>1.3483277327692492E-3</v>
      </c>
      <c r="AE723">
        <f t="shared" ca="1" si="165"/>
        <v>0</v>
      </c>
    </row>
    <row r="724" spans="6:31" x14ac:dyDescent="0.2">
      <c r="F724">
        <v>9.9166666666666661</v>
      </c>
      <c r="H724">
        <f t="shared" si="166"/>
        <v>1.866013106945348E-77</v>
      </c>
      <c r="I724">
        <f t="shared" si="166"/>
        <v>-2.9647920930116225E-75</v>
      </c>
      <c r="J724">
        <f t="shared" ca="1" si="163"/>
        <v>-1490.5601151254118</v>
      </c>
      <c r="K724">
        <f t="shared" ca="1" si="167"/>
        <v>-2.9647920930116225E-75</v>
      </c>
      <c r="L724">
        <f t="shared" si="168"/>
        <v>-1490.5601151254118</v>
      </c>
      <c r="AC724">
        <f t="shared" ca="1" si="164"/>
        <v>0.44563885025349909</v>
      </c>
      <c r="AD724">
        <f ca="1">$AB$3*AC724+$AB$2*AD723</f>
        <v>1.4878837933232734E-3</v>
      </c>
      <c r="AE724">
        <f t="shared" ca="1" si="165"/>
        <v>0</v>
      </c>
    </row>
    <row r="725" spans="6:31" x14ac:dyDescent="0.2">
      <c r="F725">
        <v>9.9375</v>
      </c>
      <c r="H725">
        <f t="shared" si="166"/>
        <v>-1.8469391888852815E-77</v>
      </c>
      <c r="I725">
        <f t="shared" si="166"/>
        <v>3.1292521021243111E-75</v>
      </c>
      <c r="J725">
        <f t="shared" ca="1" si="163"/>
        <v>-1490.0911889470408</v>
      </c>
      <c r="K725">
        <f t="shared" ca="1" si="167"/>
        <v>3.1292521021243111E-75</v>
      </c>
      <c r="L725">
        <f t="shared" si="168"/>
        <v>-1490.0911889470408</v>
      </c>
      <c r="AC725">
        <f t="shared" ca="1" si="164"/>
        <v>-2.9362379385188968E-2</v>
      </c>
      <c r="AD725">
        <f ca="1">$AB$3*AC725+$AB$2*AD724</f>
        <v>1.4781934196195507E-3</v>
      </c>
      <c r="AE725">
        <f t="shared" ca="1" si="165"/>
        <v>0</v>
      </c>
    </row>
    <row r="726" spans="6:31" x14ac:dyDescent="0.2">
      <c r="F726">
        <v>9.9583333333333339</v>
      </c>
      <c r="H726">
        <f t="shared" si="166"/>
        <v>1.4722098746859216E-77</v>
      </c>
      <c r="I726">
        <f t="shared" si="166"/>
        <v>-2.5907822837573387E-75</v>
      </c>
      <c r="J726">
        <f t="shared" ca="1" si="163"/>
        <v>-1491.7313816278602</v>
      </c>
      <c r="K726">
        <f t="shared" ca="1" si="167"/>
        <v>-2.5907822837573387E-75</v>
      </c>
      <c r="L726">
        <f t="shared" si="168"/>
        <v>-1491.7313816278602</v>
      </c>
      <c r="AC726">
        <f t="shared" ca="1" si="164"/>
        <v>0.5660688690529585</v>
      </c>
      <c r="AD726">
        <f ca="1">$AB$3*AC726+$AB$2*AD725</f>
        <v>1.6555369516622522E-3</v>
      </c>
      <c r="AE726">
        <f t="shared" ca="1" si="165"/>
        <v>0</v>
      </c>
    </row>
    <row r="727" spans="6:31" x14ac:dyDescent="0.2">
      <c r="F727">
        <v>9.9791666666666661</v>
      </c>
      <c r="H727">
        <f t="shared" si="166"/>
        <v>-1.0018036490832351E-77</v>
      </c>
      <c r="I727">
        <f t="shared" si="166"/>
        <v>1.8214019707604501E-75</v>
      </c>
      <c r="J727">
        <f t="shared" ca="1" si="163"/>
        <v>-1494.7918839570491</v>
      </c>
      <c r="K727">
        <f t="shared" ca="1" si="167"/>
        <v>1.8214019707604501E-75</v>
      </c>
      <c r="L727">
        <f t="shared" si="168"/>
        <v>-1494.7918839570491</v>
      </c>
      <c r="AC727">
        <f t="shared" ca="1" si="164"/>
        <v>0.10410789889260157</v>
      </c>
      <c r="AD727">
        <f ca="1">$AB$3*AC727+$AB$2*AD726</f>
        <v>1.6877182548910769E-3</v>
      </c>
      <c r="AE727">
        <f t="shared" ca="1" si="165"/>
        <v>0</v>
      </c>
    </row>
    <row r="728" spans="6:31" x14ac:dyDescent="0.2">
      <c r="F728">
        <v>10</v>
      </c>
      <c r="H728">
        <f t="shared" si="166"/>
        <v>5.7882440621780646E-78</v>
      </c>
      <c r="I728">
        <f t="shared" si="166"/>
        <v>-1.0930605632746328E-75</v>
      </c>
      <c r="J728">
        <f t="shared" ca="1" si="163"/>
        <v>-1499.2271154880452</v>
      </c>
      <c r="K728">
        <f t="shared" ca="1" si="167"/>
        <v>-1.0930605632746328E-75</v>
      </c>
      <c r="L728">
        <f t="shared" si="168"/>
        <v>-1499.2271154880452</v>
      </c>
      <c r="AC728">
        <f t="shared" ca="1" si="164"/>
        <v>-0.12126174828822407</v>
      </c>
      <c r="AD728">
        <f ca="1">$AB$3*AC728+$AB$2*AD727</f>
        <v>1.6490986077722812E-3</v>
      </c>
      <c r="AE728">
        <f t="shared" ca="1" si="165"/>
        <v>0</v>
      </c>
    </row>
  </sheetData>
  <sheetProtection algorithmName="SHA-512" hashValue="vfqGHxQUS0eAHIc7hT6HpjAyZ7IDB+5Qn+qIM/2GYBmBopvKnvxKCwnJmwnWzD031rOjZU42Fa/tv6YhfCl/7Q==" saltValue="6FORm6EoKARnMWc0tixUfQ==" spinCount="100000" sheet="1" objects="1" scenarios="1" selectLockedCells="1" selectUnlockedCells="1"/>
  <mergeCells count="2">
    <mergeCell ref="A9:C9"/>
    <mergeCell ref="A10:C10"/>
  </mergeCells>
  <phoneticPr fontId="4" type="noConversion"/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Dashboard</vt:lpstr>
      <vt:lpstr>Calc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 Subwoofers</dc:title>
  <dc:subject/>
  <dc:creator>Merlijn van Veen</dc:creator>
  <cp:keywords/>
  <dc:description>REV231014</dc:description>
  <cp:lastModifiedBy>Merlijn van Veen</cp:lastModifiedBy>
  <dcterms:created xsi:type="dcterms:W3CDTF">2010-08-19T14:22:56Z</dcterms:created>
  <dcterms:modified xsi:type="dcterms:W3CDTF">2023-10-14T12:31:00Z</dcterms:modified>
  <cp:category/>
</cp:coreProperties>
</file>